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60B57B2B-AC68-402C-8DFB-31F755F21F3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表紙使い方" sheetId="11" r:id="rId1"/>
    <sheet name="茨城県" sheetId="1" r:id="rId2"/>
    <sheet name="千葉県" sheetId="2" r:id="rId3"/>
    <sheet name="埼玉県" sheetId="4" r:id="rId4"/>
    <sheet name="東京都" sheetId="5" r:id="rId5"/>
    <sheet name="神奈川県" sheetId="6" r:id="rId6"/>
    <sheet name="徳島県" sheetId="7" r:id="rId7"/>
    <sheet name="東プラ健保" sheetId="8" r:id="rId8"/>
    <sheet name="海空運" sheetId="9" r:id="rId9"/>
    <sheet name="自転車健保" sheetId="10" r:id="rId10"/>
    <sheet name="保険料率" sheetId="3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4" i="1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C25" i="10" l="1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F7" i="10" s="1"/>
  <c r="C6" i="10"/>
  <c r="F6" i="10" s="1"/>
  <c r="C5" i="10"/>
  <c r="F5" i="10" s="1"/>
  <c r="C4" i="10"/>
  <c r="F4" i="10" s="1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C7" i="9"/>
  <c r="F7" i="9" s="1"/>
  <c r="C6" i="9"/>
  <c r="F6" i="9" s="1"/>
  <c r="C5" i="9"/>
  <c r="F5" i="9" s="1"/>
  <c r="C4" i="9"/>
  <c r="F4" i="9" s="1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F7" i="8" s="1"/>
  <c r="C6" i="8"/>
  <c r="F6" i="8" s="1"/>
  <c r="C5" i="8"/>
  <c r="F5" i="8" s="1"/>
  <c r="C4" i="8"/>
  <c r="F4" i="8" s="1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E25" i="10" l="1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4" i="8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P10" i="11"/>
  <c r="P9" i="11"/>
  <c r="P8" i="11"/>
  <c r="P7" i="11"/>
  <c r="O10" i="11"/>
  <c r="O9" i="11"/>
  <c r="O8" i="11"/>
  <c r="O7" i="11"/>
  <c r="M10" i="11"/>
  <c r="M9" i="11"/>
  <c r="M8" i="11"/>
  <c r="M7" i="11"/>
  <c r="K12" i="11"/>
  <c r="K11" i="11"/>
  <c r="K10" i="11"/>
  <c r="N10" i="11" s="1"/>
  <c r="K9" i="11"/>
  <c r="N9" i="11" s="1"/>
  <c r="K8" i="11"/>
  <c r="N8" i="11" s="1"/>
  <c r="K7" i="11"/>
  <c r="N7" i="11" s="1"/>
  <c r="D26" i="10"/>
  <c r="C26" i="10"/>
  <c r="H25" i="10"/>
  <c r="G25" i="10"/>
  <c r="H24" i="10"/>
  <c r="G24" i="10"/>
  <c r="H23" i="10"/>
  <c r="G23" i="10"/>
  <c r="H22" i="10"/>
  <c r="G22" i="10"/>
  <c r="H21" i="10"/>
  <c r="I21" i="10" s="1"/>
  <c r="G21" i="10"/>
  <c r="H20" i="10"/>
  <c r="G20" i="10"/>
  <c r="H19" i="10"/>
  <c r="G19" i="10"/>
  <c r="H18" i="10"/>
  <c r="G18" i="10"/>
  <c r="H17" i="10"/>
  <c r="G17" i="10"/>
  <c r="H16" i="10"/>
  <c r="G16" i="10"/>
  <c r="H15" i="10"/>
  <c r="G15" i="10"/>
  <c r="H14" i="10"/>
  <c r="G14" i="10"/>
  <c r="H13" i="10"/>
  <c r="G13" i="10"/>
  <c r="H12" i="10"/>
  <c r="G12" i="10"/>
  <c r="H11" i="10"/>
  <c r="G11" i="10"/>
  <c r="H10" i="10"/>
  <c r="G10" i="10"/>
  <c r="H9" i="10"/>
  <c r="G9" i="10"/>
  <c r="H8" i="10"/>
  <c r="G8" i="10"/>
  <c r="H7" i="10"/>
  <c r="G7" i="10"/>
  <c r="H6" i="10"/>
  <c r="G6" i="10"/>
  <c r="H5" i="10"/>
  <c r="G5" i="10"/>
  <c r="H4" i="10"/>
  <c r="G4" i="10"/>
  <c r="D26" i="9"/>
  <c r="C26" i="9"/>
  <c r="H25" i="9"/>
  <c r="G25" i="9"/>
  <c r="H24" i="9"/>
  <c r="G24" i="9"/>
  <c r="H23" i="9"/>
  <c r="G23" i="9"/>
  <c r="H22" i="9"/>
  <c r="I22" i="9" s="1"/>
  <c r="G22" i="9"/>
  <c r="H21" i="9"/>
  <c r="G21" i="9"/>
  <c r="H20" i="9"/>
  <c r="G20" i="9"/>
  <c r="H19" i="9"/>
  <c r="G19" i="9"/>
  <c r="H18" i="9"/>
  <c r="I18" i="9" s="1"/>
  <c r="G18" i="9"/>
  <c r="H17" i="9"/>
  <c r="G17" i="9"/>
  <c r="H16" i="9"/>
  <c r="G16" i="9"/>
  <c r="H15" i="9"/>
  <c r="G15" i="9"/>
  <c r="H14" i="9"/>
  <c r="G14" i="9"/>
  <c r="H13" i="9"/>
  <c r="G13" i="9"/>
  <c r="H12" i="9"/>
  <c r="G12" i="9"/>
  <c r="H11" i="9"/>
  <c r="G11" i="9"/>
  <c r="H10" i="9"/>
  <c r="G10" i="9"/>
  <c r="H9" i="9"/>
  <c r="G9" i="9"/>
  <c r="H8" i="9"/>
  <c r="G8" i="9"/>
  <c r="H7" i="9"/>
  <c r="G7" i="9"/>
  <c r="H6" i="9"/>
  <c r="G6" i="9"/>
  <c r="H5" i="9"/>
  <c r="G5" i="9"/>
  <c r="H4" i="9"/>
  <c r="G4" i="9"/>
  <c r="D26" i="8"/>
  <c r="C26" i="8"/>
  <c r="H25" i="8"/>
  <c r="G25" i="8"/>
  <c r="H24" i="8"/>
  <c r="G24" i="8"/>
  <c r="H23" i="8"/>
  <c r="G23" i="8"/>
  <c r="H22" i="8"/>
  <c r="G22" i="8"/>
  <c r="H21" i="8"/>
  <c r="I21" i="8" s="1"/>
  <c r="G21" i="8"/>
  <c r="H20" i="8"/>
  <c r="G20" i="8"/>
  <c r="H19" i="8"/>
  <c r="G19" i="8"/>
  <c r="H18" i="8"/>
  <c r="G18" i="8"/>
  <c r="H17" i="8"/>
  <c r="G17" i="8"/>
  <c r="H16" i="8"/>
  <c r="G16" i="8"/>
  <c r="H15" i="8"/>
  <c r="G15" i="8"/>
  <c r="H14" i="8"/>
  <c r="G14" i="8"/>
  <c r="H13" i="8"/>
  <c r="G13" i="8"/>
  <c r="H12" i="8"/>
  <c r="G12" i="8"/>
  <c r="H11" i="8"/>
  <c r="G11" i="8"/>
  <c r="H10" i="8"/>
  <c r="G10" i="8"/>
  <c r="H9" i="8"/>
  <c r="G9" i="8"/>
  <c r="H8" i="8"/>
  <c r="G8" i="8"/>
  <c r="H7" i="8"/>
  <c r="G7" i="8"/>
  <c r="H6" i="8"/>
  <c r="G6" i="8"/>
  <c r="H5" i="8"/>
  <c r="G5" i="8"/>
  <c r="H4" i="8"/>
  <c r="G4" i="8"/>
  <c r="D26" i="7"/>
  <c r="C26" i="7"/>
  <c r="H25" i="7"/>
  <c r="G25" i="7"/>
  <c r="F25" i="7"/>
  <c r="H24" i="7"/>
  <c r="G24" i="7"/>
  <c r="F24" i="7"/>
  <c r="H23" i="7"/>
  <c r="G23" i="7"/>
  <c r="F23" i="7"/>
  <c r="H22" i="7"/>
  <c r="G22" i="7"/>
  <c r="F22" i="7"/>
  <c r="H21" i="7"/>
  <c r="G21" i="7"/>
  <c r="F21" i="7"/>
  <c r="H20" i="7"/>
  <c r="G20" i="7"/>
  <c r="F20" i="7"/>
  <c r="H19" i="7"/>
  <c r="G19" i="7"/>
  <c r="F19" i="7"/>
  <c r="H18" i="7"/>
  <c r="G18" i="7"/>
  <c r="F18" i="7"/>
  <c r="H17" i="7"/>
  <c r="G17" i="7"/>
  <c r="F17" i="7"/>
  <c r="H16" i="7"/>
  <c r="G16" i="7"/>
  <c r="F16" i="7"/>
  <c r="H15" i="7"/>
  <c r="G15" i="7"/>
  <c r="F15" i="7"/>
  <c r="H14" i="7"/>
  <c r="G14" i="7"/>
  <c r="F14" i="7"/>
  <c r="H13" i="7"/>
  <c r="G13" i="7"/>
  <c r="F13" i="7"/>
  <c r="H12" i="7"/>
  <c r="G12" i="7"/>
  <c r="F12" i="7"/>
  <c r="H11" i="7"/>
  <c r="G11" i="7"/>
  <c r="F11" i="7"/>
  <c r="H10" i="7"/>
  <c r="G10" i="7"/>
  <c r="F10" i="7"/>
  <c r="H9" i="7"/>
  <c r="G9" i="7"/>
  <c r="F9" i="7"/>
  <c r="H8" i="7"/>
  <c r="G8" i="7"/>
  <c r="F8" i="7"/>
  <c r="H7" i="7"/>
  <c r="G7" i="7"/>
  <c r="F7" i="7"/>
  <c r="H6" i="7"/>
  <c r="G6" i="7"/>
  <c r="F6" i="7"/>
  <c r="H5" i="7"/>
  <c r="G5" i="7"/>
  <c r="F5" i="7"/>
  <c r="H4" i="7"/>
  <c r="G4" i="7"/>
  <c r="F4" i="7"/>
  <c r="D26" i="6"/>
  <c r="C26" i="6"/>
  <c r="H25" i="6"/>
  <c r="G25" i="6"/>
  <c r="F25" i="6"/>
  <c r="H24" i="6"/>
  <c r="G24" i="6"/>
  <c r="F24" i="6"/>
  <c r="H23" i="6"/>
  <c r="G23" i="6"/>
  <c r="F23" i="6"/>
  <c r="H22" i="6"/>
  <c r="G22" i="6"/>
  <c r="F22" i="6"/>
  <c r="H21" i="6"/>
  <c r="G21" i="6"/>
  <c r="F21" i="6"/>
  <c r="H20" i="6"/>
  <c r="G20" i="6"/>
  <c r="F20" i="6"/>
  <c r="H19" i="6"/>
  <c r="G19" i="6"/>
  <c r="F19" i="6"/>
  <c r="H18" i="6"/>
  <c r="G18" i="6"/>
  <c r="F18" i="6"/>
  <c r="H17" i="6"/>
  <c r="G17" i="6"/>
  <c r="F17" i="6"/>
  <c r="H16" i="6"/>
  <c r="G16" i="6"/>
  <c r="F16" i="6"/>
  <c r="H15" i="6"/>
  <c r="G15" i="6"/>
  <c r="F15" i="6"/>
  <c r="H14" i="6"/>
  <c r="G14" i="6"/>
  <c r="F14" i="6"/>
  <c r="H13" i="6"/>
  <c r="G13" i="6"/>
  <c r="F13" i="6"/>
  <c r="H12" i="6"/>
  <c r="G12" i="6"/>
  <c r="F12" i="6"/>
  <c r="H11" i="6"/>
  <c r="G11" i="6"/>
  <c r="F11" i="6"/>
  <c r="H10" i="6"/>
  <c r="G10" i="6"/>
  <c r="F10" i="6"/>
  <c r="H9" i="6"/>
  <c r="G9" i="6"/>
  <c r="F9" i="6"/>
  <c r="H8" i="6"/>
  <c r="G8" i="6"/>
  <c r="F8" i="6"/>
  <c r="H7" i="6"/>
  <c r="G7" i="6"/>
  <c r="F7" i="6"/>
  <c r="H6" i="6"/>
  <c r="G6" i="6"/>
  <c r="F6" i="6"/>
  <c r="H5" i="6"/>
  <c r="G5" i="6"/>
  <c r="F5" i="6"/>
  <c r="H4" i="6"/>
  <c r="G4" i="6"/>
  <c r="F4" i="6"/>
  <c r="D26" i="5"/>
  <c r="C26" i="5"/>
  <c r="H25" i="5"/>
  <c r="G25" i="5"/>
  <c r="F25" i="5"/>
  <c r="H24" i="5"/>
  <c r="G24" i="5"/>
  <c r="F24" i="5"/>
  <c r="H23" i="5"/>
  <c r="G23" i="5"/>
  <c r="F23" i="5"/>
  <c r="H22" i="5"/>
  <c r="G22" i="5"/>
  <c r="F22" i="5"/>
  <c r="H21" i="5"/>
  <c r="G21" i="5"/>
  <c r="F21" i="5"/>
  <c r="H20" i="5"/>
  <c r="G20" i="5"/>
  <c r="F20" i="5"/>
  <c r="H19" i="5"/>
  <c r="G19" i="5"/>
  <c r="F19" i="5"/>
  <c r="H18" i="5"/>
  <c r="G18" i="5"/>
  <c r="F18" i="5"/>
  <c r="H17" i="5"/>
  <c r="G17" i="5"/>
  <c r="F17" i="5"/>
  <c r="H16" i="5"/>
  <c r="G16" i="5"/>
  <c r="F16" i="5"/>
  <c r="H15" i="5"/>
  <c r="G15" i="5"/>
  <c r="F15" i="5"/>
  <c r="H14" i="5"/>
  <c r="G14" i="5"/>
  <c r="F14" i="5"/>
  <c r="H13" i="5"/>
  <c r="G13" i="5"/>
  <c r="F13" i="5"/>
  <c r="H12" i="5"/>
  <c r="G12" i="5"/>
  <c r="F12" i="5"/>
  <c r="H11" i="5"/>
  <c r="G11" i="5"/>
  <c r="F11" i="5"/>
  <c r="H10" i="5"/>
  <c r="G10" i="5"/>
  <c r="F10" i="5"/>
  <c r="H9" i="5"/>
  <c r="G9" i="5"/>
  <c r="F9" i="5"/>
  <c r="H8" i="5"/>
  <c r="G8" i="5"/>
  <c r="F8" i="5"/>
  <c r="H7" i="5"/>
  <c r="G7" i="5"/>
  <c r="F7" i="5"/>
  <c r="H6" i="5"/>
  <c r="G6" i="5"/>
  <c r="F6" i="5"/>
  <c r="H5" i="5"/>
  <c r="G5" i="5"/>
  <c r="F5" i="5"/>
  <c r="H4" i="5"/>
  <c r="G4" i="5"/>
  <c r="F4" i="5"/>
  <c r="D26" i="4"/>
  <c r="C26" i="4"/>
  <c r="H25" i="4"/>
  <c r="G25" i="4"/>
  <c r="F25" i="4"/>
  <c r="H24" i="4"/>
  <c r="G24" i="4"/>
  <c r="F24" i="4"/>
  <c r="H23" i="4"/>
  <c r="G23" i="4"/>
  <c r="F23" i="4"/>
  <c r="H22" i="4"/>
  <c r="G22" i="4"/>
  <c r="F22" i="4"/>
  <c r="H21" i="4"/>
  <c r="G21" i="4"/>
  <c r="F21" i="4"/>
  <c r="H20" i="4"/>
  <c r="G20" i="4"/>
  <c r="F20" i="4"/>
  <c r="H19" i="4"/>
  <c r="G19" i="4"/>
  <c r="F19" i="4"/>
  <c r="H18" i="4"/>
  <c r="G18" i="4"/>
  <c r="F18" i="4"/>
  <c r="H17" i="4"/>
  <c r="G17" i="4"/>
  <c r="F17" i="4"/>
  <c r="H16" i="4"/>
  <c r="G16" i="4"/>
  <c r="F16" i="4"/>
  <c r="H15" i="4"/>
  <c r="G15" i="4"/>
  <c r="F15" i="4"/>
  <c r="H14" i="4"/>
  <c r="G14" i="4"/>
  <c r="F14" i="4"/>
  <c r="H13" i="4"/>
  <c r="G13" i="4"/>
  <c r="F13" i="4"/>
  <c r="H12" i="4"/>
  <c r="G12" i="4"/>
  <c r="F12" i="4"/>
  <c r="H11" i="4"/>
  <c r="G11" i="4"/>
  <c r="F11" i="4"/>
  <c r="H10" i="4"/>
  <c r="G10" i="4"/>
  <c r="F10" i="4"/>
  <c r="H9" i="4"/>
  <c r="G9" i="4"/>
  <c r="F9" i="4"/>
  <c r="H8" i="4"/>
  <c r="G8" i="4"/>
  <c r="F8" i="4"/>
  <c r="H7" i="4"/>
  <c r="G7" i="4"/>
  <c r="F7" i="4"/>
  <c r="H6" i="4"/>
  <c r="G6" i="4"/>
  <c r="F6" i="4"/>
  <c r="H5" i="4"/>
  <c r="G5" i="4"/>
  <c r="F5" i="4"/>
  <c r="H4" i="4"/>
  <c r="G4" i="4"/>
  <c r="F4" i="4"/>
  <c r="D26" i="2"/>
  <c r="C26" i="2"/>
  <c r="H25" i="2"/>
  <c r="G25" i="2"/>
  <c r="F25" i="2"/>
  <c r="H24" i="2"/>
  <c r="G24" i="2"/>
  <c r="F24" i="2"/>
  <c r="H23" i="2"/>
  <c r="G23" i="2"/>
  <c r="F23" i="2"/>
  <c r="H22" i="2"/>
  <c r="G22" i="2"/>
  <c r="F22" i="2"/>
  <c r="H21" i="2"/>
  <c r="G21" i="2"/>
  <c r="F21" i="2"/>
  <c r="H20" i="2"/>
  <c r="G20" i="2"/>
  <c r="F20" i="2"/>
  <c r="H19" i="2"/>
  <c r="G19" i="2"/>
  <c r="F19" i="2"/>
  <c r="H18" i="2"/>
  <c r="G18" i="2"/>
  <c r="F18" i="2"/>
  <c r="H17" i="2"/>
  <c r="G17" i="2"/>
  <c r="F17" i="2"/>
  <c r="H16" i="2"/>
  <c r="G16" i="2"/>
  <c r="F16" i="2"/>
  <c r="H15" i="2"/>
  <c r="G15" i="2"/>
  <c r="F15" i="2"/>
  <c r="H14" i="2"/>
  <c r="G14" i="2"/>
  <c r="F14" i="2"/>
  <c r="H13" i="2"/>
  <c r="G13" i="2"/>
  <c r="F13" i="2"/>
  <c r="H12" i="2"/>
  <c r="G12" i="2"/>
  <c r="F12" i="2"/>
  <c r="H11" i="2"/>
  <c r="G11" i="2"/>
  <c r="F11" i="2"/>
  <c r="H10" i="2"/>
  <c r="G10" i="2"/>
  <c r="F10" i="2"/>
  <c r="H9" i="2"/>
  <c r="G9" i="2"/>
  <c r="F9" i="2"/>
  <c r="H8" i="2"/>
  <c r="G8" i="2"/>
  <c r="F8" i="2"/>
  <c r="H7" i="2"/>
  <c r="G7" i="2"/>
  <c r="F7" i="2"/>
  <c r="H6" i="2"/>
  <c r="G6" i="2"/>
  <c r="F6" i="2"/>
  <c r="H5" i="2"/>
  <c r="G5" i="2"/>
  <c r="F5" i="2"/>
  <c r="H4" i="2"/>
  <c r="G4" i="2"/>
  <c r="F4" i="2"/>
  <c r="D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19" i="6" l="1"/>
  <c r="I24" i="8"/>
  <c r="I9" i="9"/>
  <c r="I15" i="9"/>
  <c r="I9" i="2"/>
  <c r="I8" i="9"/>
  <c r="I12" i="9"/>
  <c r="I6" i="10"/>
  <c r="E26" i="9"/>
  <c r="I6" i="9"/>
  <c r="G26" i="8"/>
  <c r="G26" i="6"/>
  <c r="G26" i="4"/>
  <c r="I6" i="2"/>
  <c r="H26" i="1"/>
  <c r="I23" i="7"/>
  <c r="I13" i="2"/>
  <c r="I5" i="6"/>
  <c r="H26" i="8"/>
  <c r="I26" i="1"/>
  <c r="H26" i="4"/>
  <c r="I19" i="5"/>
  <c r="H26" i="5"/>
  <c r="I10" i="5"/>
  <c r="I18" i="5"/>
  <c r="H26" i="7"/>
  <c r="I5" i="8"/>
  <c r="I16" i="8"/>
  <c r="I21" i="2"/>
  <c r="I25" i="2"/>
  <c r="I5" i="4"/>
  <c r="I17" i="4"/>
  <c r="I25" i="5"/>
  <c r="I9" i="6"/>
  <c r="I25" i="6"/>
  <c r="H26" i="10"/>
  <c r="I17" i="8"/>
  <c r="I12" i="2"/>
  <c r="I14" i="2"/>
  <c r="I6" i="5"/>
  <c r="E26" i="8"/>
  <c r="E26" i="7"/>
  <c r="E26" i="6"/>
  <c r="E26" i="2"/>
  <c r="I13" i="10"/>
  <c r="E26" i="10"/>
  <c r="I8" i="8"/>
  <c r="I10" i="8"/>
  <c r="I12" i="8"/>
  <c r="I14" i="8"/>
  <c r="I22" i="8"/>
  <c r="I8" i="5"/>
  <c r="I10" i="4"/>
  <c r="I22" i="4"/>
  <c r="I18" i="2"/>
  <c r="I14" i="4"/>
  <c r="I14" i="9"/>
  <c r="I6" i="4"/>
  <c r="I18" i="4"/>
  <c r="I16" i="5"/>
  <c r="I6" i="8"/>
  <c r="I10" i="9"/>
  <c r="F26" i="1"/>
  <c r="I8" i="4"/>
  <c r="I12" i="4"/>
  <c r="I20" i="4"/>
  <c r="I24" i="4"/>
  <c r="I16" i="9"/>
  <c r="I24" i="9"/>
  <c r="G26" i="2"/>
  <c r="I5" i="2"/>
  <c r="H26" i="2"/>
  <c r="I17" i="2"/>
  <c r="I22" i="2"/>
  <c r="I9" i="4"/>
  <c r="I13" i="4"/>
  <c r="I19" i="4"/>
  <c r="I21" i="4"/>
  <c r="G26" i="5"/>
  <c r="I9" i="5"/>
  <c r="I14" i="5"/>
  <c r="I17" i="5"/>
  <c r="I22" i="5"/>
  <c r="I24" i="5"/>
  <c r="H26" i="6"/>
  <c r="I8" i="6"/>
  <c r="I13" i="6"/>
  <c r="I17" i="6"/>
  <c r="I22" i="6"/>
  <c r="G26" i="7"/>
  <c r="I5" i="7"/>
  <c r="I7" i="7"/>
  <c r="I11" i="7"/>
  <c r="I15" i="7"/>
  <c r="I17" i="7"/>
  <c r="I19" i="7"/>
  <c r="I20" i="7"/>
  <c r="I21" i="7"/>
  <c r="I9" i="8"/>
  <c r="I11" i="8"/>
  <c r="I13" i="8"/>
  <c r="I18" i="8"/>
  <c r="I23" i="8"/>
  <c r="I25" i="8"/>
  <c r="G26" i="9"/>
  <c r="H26" i="9"/>
  <c r="I7" i="9"/>
  <c r="I13" i="9"/>
  <c r="I17" i="9"/>
  <c r="I21" i="9"/>
  <c r="I23" i="9"/>
  <c r="G26" i="10"/>
  <c r="I5" i="10"/>
  <c r="I25" i="10"/>
  <c r="I21" i="6"/>
  <c r="I19" i="10"/>
  <c r="I7" i="10"/>
  <c r="I15" i="10"/>
  <c r="I23" i="10"/>
  <c r="I11" i="10"/>
  <c r="I9" i="10"/>
  <c r="I17" i="10"/>
  <c r="I20" i="9"/>
  <c r="I20" i="8"/>
  <c r="I12" i="7"/>
  <c r="I10" i="6"/>
  <c r="I18" i="6"/>
  <c r="I6" i="6"/>
  <c r="I14" i="6"/>
  <c r="I4" i="5"/>
  <c r="I12" i="5"/>
  <c r="I20" i="5"/>
  <c r="I16" i="4"/>
  <c r="I4" i="4"/>
  <c r="I20" i="2"/>
  <c r="I16" i="2"/>
  <c r="I24" i="2"/>
  <c r="I10" i="2"/>
  <c r="G26" i="1"/>
  <c r="I8" i="10"/>
  <c r="I16" i="10"/>
  <c r="I24" i="10"/>
  <c r="I12" i="10"/>
  <c r="I20" i="10"/>
  <c r="I25" i="9"/>
  <c r="I5" i="9"/>
  <c r="I16" i="7"/>
  <c r="I25" i="7"/>
  <c r="I8" i="7"/>
  <c r="I13" i="7"/>
  <c r="I9" i="7"/>
  <c r="I24" i="7"/>
  <c r="I12" i="6"/>
  <c r="I16" i="6"/>
  <c r="I20" i="6"/>
  <c r="I24" i="6"/>
  <c r="I5" i="5"/>
  <c r="I13" i="5"/>
  <c r="I21" i="5"/>
  <c r="I25" i="4"/>
  <c r="I8" i="2"/>
  <c r="Q8" i="11"/>
  <c r="Q10" i="11"/>
  <c r="Q9" i="11"/>
  <c r="Q7" i="11"/>
  <c r="I18" i="10"/>
  <c r="I10" i="10"/>
  <c r="I22" i="10"/>
  <c r="I4" i="10"/>
  <c r="F26" i="10"/>
  <c r="I14" i="10"/>
  <c r="I19" i="9"/>
  <c r="F26" i="9"/>
  <c r="I11" i="9"/>
  <c r="I4" i="9"/>
  <c r="I7" i="8"/>
  <c r="I19" i="8"/>
  <c r="F26" i="8"/>
  <c r="I15" i="8"/>
  <c r="I4" i="8"/>
  <c r="I14" i="7"/>
  <c r="I18" i="7"/>
  <c r="F26" i="7"/>
  <c r="I6" i="7"/>
  <c r="I22" i="7"/>
  <c r="I10" i="7"/>
  <c r="I4" i="7"/>
  <c r="I11" i="6"/>
  <c r="I23" i="6"/>
  <c r="I15" i="6"/>
  <c r="F26" i="6"/>
  <c r="I4" i="6"/>
  <c r="I7" i="6"/>
  <c r="F26" i="5"/>
  <c r="I11" i="5"/>
  <c r="I23" i="5"/>
  <c r="I15" i="5"/>
  <c r="I7" i="5"/>
  <c r="E26" i="5"/>
  <c r="F26" i="4"/>
  <c r="I23" i="4"/>
  <c r="I11" i="4"/>
  <c r="I15" i="4"/>
  <c r="I7" i="4"/>
  <c r="E26" i="4"/>
  <c r="I15" i="2"/>
  <c r="F26" i="2"/>
  <c r="I19" i="2"/>
  <c r="I11" i="2"/>
  <c r="I23" i="2"/>
  <c r="I7" i="2"/>
  <c r="I4" i="2"/>
  <c r="K28" i="11"/>
  <c r="K27" i="11"/>
  <c r="K26" i="11"/>
  <c r="K25" i="11"/>
  <c r="K24" i="11"/>
  <c r="K23" i="11"/>
  <c r="K22" i="11"/>
  <c r="K21" i="11"/>
  <c r="K20" i="11"/>
  <c r="K19" i="11"/>
  <c r="K17" i="11"/>
  <c r="K16" i="11"/>
  <c r="K15" i="11"/>
  <c r="K14" i="11"/>
  <c r="K13" i="11"/>
  <c r="I26" i="4" l="1"/>
  <c r="I26" i="5"/>
  <c r="I26" i="9"/>
  <c r="I26" i="2"/>
  <c r="I26" i="10"/>
  <c r="I26" i="8"/>
  <c r="I26" i="7"/>
  <c r="I26" i="6"/>
  <c r="C26" i="1"/>
  <c r="J6" i="1" l="1"/>
  <c r="J12" i="1"/>
  <c r="J13" i="1"/>
  <c r="J14" i="1"/>
  <c r="J22" i="1"/>
  <c r="J20" i="1"/>
  <c r="J5" i="1"/>
  <c r="J21" i="1"/>
  <c r="J17" i="1"/>
  <c r="J25" i="1"/>
  <c r="J24" i="1"/>
  <c r="J15" i="1"/>
  <c r="J16" i="1"/>
  <c r="J23" i="1"/>
  <c r="J9" i="1"/>
  <c r="J18" i="1"/>
  <c r="J11" i="1"/>
  <c r="J19" i="1"/>
  <c r="J10" i="1"/>
  <c r="J8" i="1"/>
  <c r="J7" i="1"/>
  <c r="J4" i="1"/>
  <c r="J26" i="1" l="1"/>
</calcChain>
</file>

<file path=xl/sharedStrings.xml><?xml version="1.0" encoding="utf-8"?>
<sst xmlns="http://schemas.openxmlformats.org/spreadsheetml/2006/main" count="214" uniqueCount="59">
  <si>
    <t>氏名</t>
    <rPh sb="0" eb="2">
      <t>シメイ</t>
    </rPh>
    <phoneticPr fontId="1"/>
  </si>
  <si>
    <t>健康保険額</t>
    <rPh sb="0" eb="2">
      <t>ケンコウ</t>
    </rPh>
    <rPh sb="2" eb="4">
      <t>ホケン</t>
    </rPh>
    <rPh sb="4" eb="5">
      <t>ガク</t>
    </rPh>
    <phoneticPr fontId="1"/>
  </si>
  <si>
    <t>介護保険額</t>
    <rPh sb="0" eb="2">
      <t>カイゴ</t>
    </rPh>
    <rPh sb="2" eb="4">
      <t>ホケン</t>
    </rPh>
    <rPh sb="4" eb="5">
      <t>ガク</t>
    </rPh>
    <phoneticPr fontId="1"/>
  </si>
  <si>
    <t>厚生年金額</t>
    <rPh sb="0" eb="2">
      <t>コウセイ</t>
    </rPh>
    <rPh sb="2" eb="4">
      <t>ネンキン</t>
    </rPh>
    <rPh sb="4" eb="5">
      <t>ガク</t>
    </rPh>
    <phoneticPr fontId="1"/>
  </si>
  <si>
    <t>雇用保険額</t>
    <rPh sb="0" eb="2">
      <t>コヨウ</t>
    </rPh>
    <rPh sb="2" eb="4">
      <t>ホケン</t>
    </rPh>
    <rPh sb="4" eb="5">
      <t>ガク</t>
    </rPh>
    <phoneticPr fontId="1"/>
  </si>
  <si>
    <t>控除合計額</t>
    <rPh sb="0" eb="2">
      <t>コウジョ</t>
    </rPh>
    <rPh sb="2" eb="4">
      <t>ゴウケイ</t>
    </rPh>
    <rPh sb="4" eb="5">
      <t>ガク</t>
    </rPh>
    <phoneticPr fontId="1"/>
  </si>
  <si>
    <t>年齢</t>
    <rPh sb="0" eb="2">
      <t>ネンレイ</t>
    </rPh>
    <phoneticPr fontId="1"/>
  </si>
  <si>
    <t>佐藤</t>
    <rPh sb="0" eb="2">
      <t>サトウ</t>
    </rPh>
    <phoneticPr fontId="1"/>
  </si>
  <si>
    <t>田中</t>
    <rPh sb="0" eb="2">
      <t>タナカ</t>
    </rPh>
    <phoneticPr fontId="1"/>
  </si>
  <si>
    <t>鈴木</t>
    <rPh sb="0" eb="2">
      <t>スズキ</t>
    </rPh>
    <phoneticPr fontId="1"/>
  </si>
  <si>
    <t>木村</t>
    <rPh sb="0" eb="2">
      <t>キムラ</t>
    </rPh>
    <phoneticPr fontId="1"/>
  </si>
  <si>
    <t>茨城県</t>
    <rPh sb="0" eb="3">
      <t>イバラキケン</t>
    </rPh>
    <phoneticPr fontId="1"/>
  </si>
  <si>
    <t>茨城県社会保険賞与試算表</t>
    <rPh sb="0" eb="3">
      <t>イバラキケン</t>
    </rPh>
    <rPh sb="3" eb="5">
      <t>シャカイ</t>
    </rPh>
    <rPh sb="5" eb="7">
      <t>ホケン</t>
    </rPh>
    <rPh sb="7" eb="9">
      <t>ショウヨ</t>
    </rPh>
    <rPh sb="9" eb="12">
      <t>シサンヒョウ</t>
    </rPh>
    <phoneticPr fontId="1"/>
  </si>
  <si>
    <t>保険料率一覧</t>
    <rPh sb="0" eb="3">
      <t>ホケンリョウ</t>
    </rPh>
    <rPh sb="3" eb="4">
      <t>リツ</t>
    </rPh>
    <rPh sb="4" eb="6">
      <t>イチラン</t>
    </rPh>
    <phoneticPr fontId="1"/>
  </si>
  <si>
    <t>健康保険</t>
    <rPh sb="0" eb="2">
      <t>ケンコウ</t>
    </rPh>
    <rPh sb="2" eb="4">
      <t>ホケン</t>
    </rPh>
    <phoneticPr fontId="1"/>
  </si>
  <si>
    <t>厚生年金</t>
    <rPh sb="0" eb="2">
      <t>コウセイ</t>
    </rPh>
    <rPh sb="2" eb="4">
      <t>ネンキン</t>
    </rPh>
    <phoneticPr fontId="1"/>
  </si>
  <si>
    <t>介護保険</t>
    <rPh sb="0" eb="2">
      <t>カイゴ</t>
    </rPh>
    <rPh sb="2" eb="4">
      <t>ホケン</t>
    </rPh>
    <phoneticPr fontId="1"/>
  </si>
  <si>
    <t>千葉県</t>
    <rPh sb="0" eb="3">
      <t>チバケン</t>
    </rPh>
    <phoneticPr fontId="1"/>
  </si>
  <si>
    <t>埼玉県</t>
    <rPh sb="0" eb="3">
      <t>サイタマケン</t>
    </rPh>
    <phoneticPr fontId="1"/>
  </si>
  <si>
    <t>東京都</t>
    <rPh sb="0" eb="3">
      <t>トウキョウト</t>
    </rPh>
    <phoneticPr fontId="1"/>
  </si>
  <si>
    <t>神奈川県</t>
    <rPh sb="0" eb="4">
      <t>カナガワケン</t>
    </rPh>
    <phoneticPr fontId="1"/>
  </si>
  <si>
    <t>徳島県</t>
    <rPh sb="0" eb="3">
      <t>トクシマケン</t>
    </rPh>
    <phoneticPr fontId="1"/>
  </si>
  <si>
    <t>東プラ</t>
    <rPh sb="0" eb="1">
      <t>トウ</t>
    </rPh>
    <phoneticPr fontId="1"/>
  </si>
  <si>
    <t>自転車</t>
    <rPh sb="0" eb="3">
      <t>ジテンシャ</t>
    </rPh>
    <phoneticPr fontId="1"/>
  </si>
  <si>
    <t>使い方</t>
    <rPh sb="0" eb="1">
      <t>ツカ</t>
    </rPh>
    <rPh sb="2" eb="3">
      <t>カタ</t>
    </rPh>
    <phoneticPr fontId="1"/>
  </si>
  <si>
    <t>①　対象者の氏名を入力してください。</t>
    <rPh sb="2" eb="5">
      <t>タイショウシャ</t>
    </rPh>
    <rPh sb="6" eb="8">
      <t>シメイ</t>
    </rPh>
    <rPh sb="9" eb="11">
      <t>ニュウリョク</t>
    </rPh>
    <phoneticPr fontId="1"/>
  </si>
  <si>
    <t>②　対象者の年齢を入力してください。</t>
    <rPh sb="2" eb="5">
      <t>タイショウシャ</t>
    </rPh>
    <rPh sb="6" eb="8">
      <t>ネンレイ</t>
    </rPh>
    <rPh sb="9" eb="11">
      <t>ニュウリョク</t>
    </rPh>
    <phoneticPr fontId="1"/>
  </si>
  <si>
    <t>　　 年齢によって介護保険の加算が判断されますので</t>
    <rPh sb="3" eb="5">
      <t>ネンレイ</t>
    </rPh>
    <rPh sb="9" eb="11">
      <t>カイゴ</t>
    </rPh>
    <rPh sb="11" eb="13">
      <t>ホケン</t>
    </rPh>
    <rPh sb="14" eb="16">
      <t>カサン</t>
    </rPh>
    <rPh sb="17" eb="19">
      <t>ハンダン</t>
    </rPh>
    <phoneticPr fontId="1"/>
  </si>
  <si>
    <t>　　　正確に入力してください。</t>
    <rPh sb="3" eb="5">
      <t>セイカク</t>
    </rPh>
    <rPh sb="6" eb="8">
      <t>ニュウリョク</t>
    </rPh>
    <phoneticPr fontId="1"/>
  </si>
  <si>
    <t>賞与支払い日</t>
    <rPh sb="0" eb="2">
      <t>ショウヨ</t>
    </rPh>
    <rPh sb="2" eb="4">
      <t>シハラ</t>
    </rPh>
    <rPh sb="5" eb="6">
      <t>ビ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</si>
  <si>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</si>
  <si>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</si>
  <si>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</si>
  <si>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　　　これで試算は完成です。</t>
    <rPh sb="6" eb="8">
      <t>シサン</t>
    </rPh>
    <rPh sb="9" eb="11">
      <t>カンセイ</t>
    </rPh>
    <phoneticPr fontId="1"/>
  </si>
  <si>
    <t>雇用保険</t>
    <rPh sb="0" eb="2">
      <t>コヨウ</t>
    </rPh>
    <rPh sb="2" eb="4">
      <t>ホケン</t>
    </rPh>
    <phoneticPr fontId="1"/>
  </si>
  <si>
    <t>合計</t>
    <rPh sb="0" eb="2">
      <t>ゴウケイ</t>
    </rPh>
    <phoneticPr fontId="1"/>
  </si>
  <si>
    <t>見本</t>
    <rPh sb="0" eb="2">
      <t>ミホン</t>
    </rPh>
    <phoneticPr fontId="1"/>
  </si>
  <si>
    <t>茨城県</t>
    <rPh sb="0" eb="3">
      <t>イバラキケン</t>
    </rPh>
    <phoneticPr fontId="1"/>
  </si>
  <si>
    <t>千葉県</t>
    <rPh sb="0" eb="3">
      <t>チバケン</t>
    </rPh>
    <phoneticPr fontId="1"/>
  </si>
  <si>
    <t>埼玉県</t>
    <rPh sb="0" eb="3">
      <t>サイタマケン</t>
    </rPh>
    <phoneticPr fontId="1"/>
  </si>
  <si>
    <t>東京都</t>
    <rPh sb="0" eb="3">
      <t>トウキョウト</t>
    </rPh>
    <phoneticPr fontId="1"/>
  </si>
  <si>
    <t>神奈川県</t>
    <rPh sb="0" eb="4">
      <t>カナガワケン</t>
    </rPh>
    <phoneticPr fontId="1"/>
  </si>
  <si>
    <t>徳島県</t>
    <rPh sb="0" eb="3">
      <t>トクシマケン</t>
    </rPh>
    <phoneticPr fontId="1"/>
  </si>
  <si>
    <t>↓</t>
    <phoneticPr fontId="1"/>
  </si>
  <si>
    <t>※年齢を必ず入力</t>
    <rPh sb="1" eb="3">
      <t>ネンレイ</t>
    </rPh>
    <rPh sb="4" eb="5">
      <t>カナラ</t>
    </rPh>
    <rPh sb="6" eb="8">
      <t>ニュウリョク</t>
    </rPh>
    <phoneticPr fontId="1"/>
  </si>
  <si>
    <t>社会保険賞与試算表</t>
    <rPh sb="0" eb="2">
      <t>シャカイ</t>
    </rPh>
    <rPh sb="2" eb="4">
      <t>ホケン</t>
    </rPh>
    <rPh sb="4" eb="6">
      <t>ショウヨ</t>
    </rPh>
    <rPh sb="6" eb="9">
      <t>シサンヒョウ</t>
    </rPh>
    <phoneticPr fontId="1"/>
  </si>
  <si>
    <t>このエクセルの表で、標準報酬や賞与からの社会保険料の計算ができます。</t>
    <rPh sb="7" eb="8">
      <t>ヒョウ</t>
    </rPh>
    <rPh sb="10" eb="12">
      <t>ヒョウジュン</t>
    </rPh>
    <rPh sb="12" eb="14">
      <t>ホウシュウ</t>
    </rPh>
    <rPh sb="15" eb="17">
      <t>ショウヨ</t>
    </rPh>
    <rPh sb="20" eb="22">
      <t>シャカイ</t>
    </rPh>
    <rPh sb="22" eb="25">
      <t>ホケンリョウ</t>
    </rPh>
    <rPh sb="26" eb="28">
      <t>ケイサン</t>
    </rPh>
    <phoneticPr fontId="1"/>
  </si>
  <si>
    <t>支給額等</t>
    <rPh sb="0" eb="3">
      <t>シキュウガク</t>
    </rPh>
    <rPh sb="3" eb="4">
      <t>トウ</t>
    </rPh>
    <phoneticPr fontId="1"/>
  </si>
  <si>
    <t>賞与支給額又は標準報酬</t>
    <rPh sb="0" eb="2">
      <t>ショウヨ</t>
    </rPh>
    <rPh sb="2" eb="5">
      <t>シキュウガク</t>
    </rPh>
    <rPh sb="5" eb="6">
      <t>マタ</t>
    </rPh>
    <rPh sb="7" eb="9">
      <t>ヒョウジュン</t>
    </rPh>
    <rPh sb="9" eb="11">
      <t>ホウシュウ</t>
    </rPh>
    <phoneticPr fontId="1"/>
  </si>
  <si>
    <t>賞与支給額又は標準報酬</t>
    <rPh sb="0" eb="2">
      <t>ショウヨ</t>
    </rPh>
    <rPh sb="2" eb="4">
      <t>シキュウ</t>
    </rPh>
    <rPh sb="4" eb="5">
      <t>ガク</t>
    </rPh>
    <rPh sb="5" eb="6">
      <t>マタ</t>
    </rPh>
    <rPh sb="7" eb="9">
      <t>ヒョウジュン</t>
    </rPh>
    <rPh sb="9" eb="11">
      <t>ホウシュウ</t>
    </rPh>
    <phoneticPr fontId="1"/>
  </si>
  <si>
    <t>③　標準報酬や賞与の金額を入力してください。</t>
    <rPh sb="2" eb="4">
      <t>ヒョウジュン</t>
    </rPh>
    <rPh sb="4" eb="6">
      <t>ホウシュウ</t>
    </rPh>
    <rPh sb="7" eb="9">
      <t>ショウヨ</t>
    </rPh>
    <rPh sb="10" eb="12">
      <t>キンガク</t>
    </rPh>
    <rPh sb="13" eb="15">
      <t>ニュウリョク</t>
    </rPh>
    <phoneticPr fontId="1"/>
  </si>
  <si>
    <t>是非活用してください。</t>
    <rPh sb="0" eb="2">
      <t>ゼヒ</t>
    </rPh>
    <rPh sb="2" eb="4">
      <t>カツヨウ</t>
    </rPh>
    <phoneticPr fontId="1"/>
  </si>
  <si>
    <t>健康保険料</t>
    <rPh sb="0" eb="2">
      <t>ケンコウ</t>
    </rPh>
    <rPh sb="2" eb="4">
      <t>ホケン</t>
    </rPh>
    <rPh sb="4" eb="5">
      <t>リョウ</t>
    </rPh>
    <phoneticPr fontId="1"/>
  </si>
  <si>
    <t>介護保険料</t>
    <rPh sb="0" eb="2">
      <t>カイゴ</t>
    </rPh>
    <rPh sb="2" eb="4">
      <t>ホケン</t>
    </rPh>
    <rPh sb="4" eb="5">
      <t>リョウ</t>
    </rPh>
    <phoneticPr fontId="1"/>
  </si>
  <si>
    <t>厚生年金料</t>
    <rPh sb="0" eb="2">
      <t>コウセイ</t>
    </rPh>
    <rPh sb="2" eb="4">
      <t>ネンキン</t>
    </rPh>
    <rPh sb="4" eb="5">
      <t>リョウ</t>
    </rPh>
    <phoneticPr fontId="1"/>
  </si>
  <si>
    <t>雇用保険料</t>
    <rPh sb="0" eb="2">
      <t>コヨウ</t>
    </rPh>
    <rPh sb="2" eb="4">
      <t>ホケン</t>
    </rPh>
    <rPh sb="4" eb="5">
      <t>リョウ</t>
    </rPh>
    <phoneticPr fontId="1"/>
  </si>
  <si>
    <t>省略</t>
    <rPh sb="0" eb="2">
      <t>ショウリャク</t>
    </rPh>
    <phoneticPr fontId="1"/>
  </si>
  <si>
    <t>※入力済の名前年齢報酬は、見本のためのものです。</t>
    <rPh sb="1" eb="3">
      <t>ニュウリョク</t>
    </rPh>
    <rPh sb="3" eb="4">
      <t>スミ</t>
    </rPh>
    <rPh sb="5" eb="7">
      <t>ナマエ</t>
    </rPh>
    <rPh sb="7" eb="9">
      <t>ネンレイ</t>
    </rPh>
    <rPh sb="9" eb="11">
      <t>ホウシュウ</t>
    </rPh>
    <rPh sb="13" eb="15">
      <t>ミホン</t>
    </rPh>
    <phoneticPr fontId="1"/>
  </si>
  <si>
    <t>予め削除してから再入力してください。</t>
    <rPh sb="0" eb="1">
      <t>アラカジ</t>
    </rPh>
    <rPh sb="2" eb="4">
      <t>サクジョ</t>
    </rPh>
    <rPh sb="8" eb="11">
      <t>サイニュウリョク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</si>
</sst>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20"/>
      <color rgb="FFFF0000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>
      <left/>
      <right/>
      <top/>
      <bottom/>
      <diagonal style="thin">
        <color auto="1"/>
      </diagonal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1" xfId="0" applyNumberFormat="1" applyBorder="1">
      <alignment vertical="center"/>
    </xf>
    <xf numFmtId="176" fontId="0" fillId="0" borderId="1" xfId="0" applyNumberFormat="1" applyBorder="1" applyAlignment="1">
      <alignment horizontal="center" vertical="center" shrinkToFit="1"/>
    </xf>
    <xf numFmtId="176" fontId="0" fillId="0" borderId="0" xfId="0" applyNumberFormat="1" applyAlignment="1">
      <alignment horizontal="center" vertical="center" shrinkToFit="1"/>
    </xf>
    <xf numFmtId="176" fontId="0" fillId="0" borderId="0" xfId="0" applyNumberFormat="1" applyAlignment="1">
      <alignment horizontal="right" vertical="center"/>
    </xf>
    <xf numFmtId="176" fontId="0" fillId="0" borderId="5" xfId="0" applyNumberFormat="1" applyBorder="1">
      <alignment vertical="center"/>
    </xf>
    <xf numFmtId="176" fontId="0" fillId="0" borderId="6" xfId="0" applyNumberFormat="1" applyBorder="1">
      <alignment vertical="center"/>
    </xf>
    <xf numFmtId="0" fontId="0" fillId="0" borderId="4" xfId="0" applyBorder="1">
      <alignment vertical="center"/>
    </xf>
    <xf numFmtId="176" fontId="0" fillId="0" borderId="4" xfId="0" applyNumberFormat="1" applyBorder="1">
      <alignment vertical="center"/>
    </xf>
    <xf numFmtId="0" fontId="2" fillId="0" borderId="0" xfId="0" applyFont="1">
      <alignment vertical="center"/>
    </xf>
    <xf numFmtId="0" fontId="5" fillId="0" borderId="9" xfId="0" applyFont="1" applyBorder="1" applyAlignment="1">
      <alignment horizontal="center" vertical="center"/>
    </xf>
    <xf numFmtId="176" fontId="0" fillId="0" borderId="10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12" xfId="0" applyNumberForma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176" fontId="6" fillId="0" borderId="11" xfId="0" applyNumberFormat="1" applyFon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A861B-9443-4954-9EFF-29C9CF4C45AD}">
  <dimension ref="A1:Q39"/>
  <sheetViews>
    <sheetView topLeftCell="A11" workbookViewId="0">
      <selection activeCell="D10" sqref="D10"/>
    </sheetView>
  </sheetViews>
  <sheetFormatPr defaultRowHeight="13.5" x14ac:dyDescent="0.15"/>
  <cols>
    <col min="11" max="11" width="0" hidden="1" customWidth="1"/>
  </cols>
  <sheetData>
    <row r="1" spans="1:17" ht="24" x14ac:dyDescent="0.15">
      <c r="A1" s="19" t="s">
        <v>46</v>
      </c>
      <c r="B1" s="19"/>
      <c r="C1" s="19"/>
      <c r="D1" s="19"/>
      <c r="E1" s="19"/>
      <c r="F1" s="19"/>
      <c r="G1" s="19"/>
      <c r="H1" s="19"/>
      <c r="I1" s="19"/>
      <c r="J1" s="19"/>
    </row>
    <row r="2" spans="1:17" ht="21" x14ac:dyDescent="0.15">
      <c r="A2" s="20" t="s">
        <v>51</v>
      </c>
      <c r="B2" s="21"/>
      <c r="C2" s="21"/>
      <c r="D2" s="21"/>
      <c r="E2" s="21"/>
      <c r="K2" s="23" t="s">
        <v>36</v>
      </c>
      <c r="L2" s="23"/>
    </row>
    <row r="3" spans="1:17" x14ac:dyDescent="0.15">
      <c r="K3" s="23"/>
      <c r="L3" s="23"/>
    </row>
    <row r="4" spans="1:17" x14ac:dyDescent="0.15">
      <c r="A4" t="s">
        <v>24</v>
      </c>
    </row>
    <row r="5" spans="1:17" ht="21" x14ac:dyDescent="0.15">
      <c r="A5" s="10" t="s">
        <v>25</v>
      </c>
      <c r="B5" s="10"/>
      <c r="C5" s="10"/>
      <c r="D5" s="10"/>
      <c r="E5" s="10"/>
      <c r="I5" s="12"/>
      <c r="J5" s="26" t="s">
        <v>44</v>
      </c>
      <c r="K5" s="26"/>
      <c r="L5" s="26"/>
      <c r="M5" s="13" t="s">
        <v>12</v>
      </c>
      <c r="N5" s="13"/>
      <c r="O5" s="13"/>
      <c r="P5" s="13"/>
      <c r="Q5" s="14"/>
    </row>
    <row r="6" spans="1:17" ht="21" x14ac:dyDescent="0.15">
      <c r="A6" s="10" t="s">
        <v>26</v>
      </c>
      <c r="B6" s="10"/>
      <c r="C6" s="10"/>
      <c r="D6" s="10"/>
      <c r="E6" s="10"/>
      <c r="I6" s="3" t="s">
        <v>0</v>
      </c>
      <c r="J6" s="3" t="s">
        <v>6</v>
      </c>
      <c r="K6" s="3"/>
      <c r="L6" s="3" t="s">
        <v>47</v>
      </c>
      <c r="M6" s="3" t="s">
        <v>1</v>
      </c>
      <c r="N6" s="3" t="s">
        <v>2</v>
      </c>
      <c r="O6" s="3" t="s">
        <v>3</v>
      </c>
      <c r="P6" s="3" t="s">
        <v>4</v>
      </c>
      <c r="Q6" s="3" t="s">
        <v>5</v>
      </c>
    </row>
    <row r="7" spans="1:17" ht="21" x14ac:dyDescent="0.15">
      <c r="A7" s="10" t="s">
        <v>27</v>
      </c>
      <c r="B7" s="10"/>
      <c r="C7" s="10"/>
      <c r="D7" s="10"/>
      <c r="E7" s="10"/>
      <c r="I7" s="2" t="s">
        <v>7</v>
      </c>
      <c r="J7" s="2">
        <v>40</v>
      </c>
      <c r="K7" s="2">
        <f>(J7&gt;=40)*1</f>
        <v>1</v>
      </c>
      <c r="L7" s="2">
        <v>300000</v>
      </c>
      <c r="M7" s="2">
        <f>ROUNDDOWN((L7*保険料率!B3/100/2),0.1)</f>
        <v>14655</v>
      </c>
      <c r="N7" s="2">
        <f>ROUNDDOWN((L7*K7*保険料率!C3/100/2),0.1)</f>
        <v>2460</v>
      </c>
      <c r="O7" s="2">
        <f>ROUNDDOWN((L7*保険料率!D3/100/2),0.1)</f>
        <v>27450</v>
      </c>
      <c r="P7" s="2">
        <f>ROUNDDOWN((L7*保険料率!E3),0.1)</f>
        <v>1500</v>
      </c>
      <c r="Q7" s="2">
        <f>SUM(M7+N7+O7+P7)</f>
        <v>46065</v>
      </c>
    </row>
    <row r="8" spans="1:17" ht="21" x14ac:dyDescent="0.15">
      <c r="A8" s="10" t="s">
        <v>28</v>
      </c>
      <c r="B8" s="10"/>
      <c r="C8" s="10"/>
      <c r="D8" s="10"/>
      <c r="E8" s="10"/>
      <c r="I8" s="2" t="s">
        <v>8</v>
      </c>
      <c r="J8" s="2">
        <v>41</v>
      </c>
      <c r="K8" s="2">
        <f t="shared" ref="K8:K12" si="0">(J8&gt;=40)*1</f>
        <v>1</v>
      </c>
      <c r="L8" s="2">
        <v>250000</v>
      </c>
      <c r="M8" s="2">
        <f>ROUNDDOWN((L8*保険料率!B3/100/2),0.1)</f>
        <v>12212</v>
      </c>
      <c r="N8" s="2">
        <f>ROUNDDOWN((L8*K8*保険料率!C3/100/2),0.1)</f>
        <v>2050</v>
      </c>
      <c r="O8" s="2">
        <f>ROUNDDOWN((L8*保険料率!D3/100/2),0.1)</f>
        <v>22875</v>
      </c>
      <c r="P8" s="2">
        <f>ROUNDDOWN((L8*保険料率!E3),0.1)</f>
        <v>1250</v>
      </c>
      <c r="Q8" s="2">
        <f t="shared" ref="Q8:Q10" si="1">SUM(M8+N8+O8+P8)</f>
        <v>38387</v>
      </c>
    </row>
    <row r="9" spans="1:17" ht="21" x14ac:dyDescent="0.15">
      <c r="A9" s="10" t="s">
        <v>50</v>
      </c>
      <c r="B9" s="18"/>
      <c r="C9" s="18"/>
      <c r="D9" s="18"/>
      <c r="E9" s="18"/>
      <c r="F9" s="18"/>
      <c r="G9" s="18"/>
      <c r="H9" s="18"/>
      <c r="I9" s="2" t="s">
        <v>9</v>
      </c>
      <c r="J9" s="2">
        <v>28</v>
      </c>
      <c r="K9" s="2">
        <f t="shared" si="0"/>
        <v>0</v>
      </c>
      <c r="L9" s="2">
        <v>150000</v>
      </c>
      <c r="M9" s="2">
        <f>ROUNDDOWN((L9*保険料率!B3/100/2),0.1)</f>
        <v>7327</v>
      </c>
      <c r="N9" s="2">
        <f>ROUNDDOWN((L9*K9*保険料率!C3/100/2),0.1)</f>
        <v>0</v>
      </c>
      <c r="O9" s="2">
        <f>ROUNDDOWN((L9*保険料率!D3/100/2),0.1)</f>
        <v>13725</v>
      </c>
      <c r="P9" s="2">
        <f>ROUNDDOWN((L9*保険料率!E3),0.1)</f>
        <v>750</v>
      </c>
      <c r="Q9" s="2">
        <f t="shared" si="1"/>
        <v>21802</v>
      </c>
    </row>
    <row r="10" spans="1:17" ht="21" x14ac:dyDescent="0.15">
      <c r="A10" s="15" t="s">
        <v>33</v>
      </c>
      <c r="B10" s="16"/>
      <c r="C10" s="16"/>
      <c r="D10" s="16"/>
      <c r="E10" s="17"/>
      <c r="I10" s="2" t="s">
        <v>10</v>
      </c>
      <c r="J10" s="2">
        <v>45</v>
      </c>
      <c r="K10" s="2">
        <f t="shared" si="0"/>
        <v>1</v>
      </c>
      <c r="L10" s="2">
        <v>205000</v>
      </c>
      <c r="M10" s="2">
        <f>ROUNDDOWN((L10*保険料率!B3/100/2),0.1)</f>
        <v>10014</v>
      </c>
      <c r="N10" s="2">
        <f>ROUNDDOWN((L10*K10*保険料率!C3/100/2),0.1)</f>
        <v>1681</v>
      </c>
      <c r="O10" s="2">
        <f>ROUNDDOWN((L10*保険料率!D3/100/2),0.1)</f>
        <v>18757</v>
      </c>
      <c r="P10" s="2">
        <f>ROUNDDOWN((L10*保険料率!E3),0.1)</f>
        <v>1025</v>
      </c>
      <c r="Q10" s="2">
        <f t="shared" si="1"/>
        <v>31477</v>
      </c>
    </row>
    <row r="11" spans="1:17" x14ac:dyDescent="0.15">
      <c r="I11" s="2"/>
      <c r="J11" s="2"/>
      <c r="K11" s="2">
        <f t="shared" si="0"/>
        <v>0</v>
      </c>
      <c r="L11" s="2"/>
      <c r="M11" s="2"/>
      <c r="N11" s="2"/>
      <c r="O11" s="2"/>
      <c r="P11" s="2"/>
      <c r="Q11" s="2"/>
    </row>
    <row r="12" spans="1:17" x14ac:dyDescent="0.15">
      <c r="I12" s="2"/>
      <c r="J12" s="2"/>
      <c r="K12" s="2">
        <f t="shared" si="0"/>
        <v>0</v>
      </c>
      <c r="L12" s="2"/>
      <c r="M12" s="2"/>
      <c r="N12" s="2"/>
      <c r="O12" s="2"/>
      <c r="P12" s="2"/>
      <c r="Q12" s="2"/>
    </row>
    <row r="13" spans="1:17" ht="21" x14ac:dyDescent="0.15">
      <c r="A13" s="10" t="s">
        <v>57</v>
      </c>
      <c r="I13" s="2"/>
      <c r="J13" s="2"/>
      <c r="K13" s="2">
        <f t="shared" ref="K13:K28" si="2">(J13&gt;=40)*1</f>
        <v>0</v>
      </c>
      <c r="L13" s="2"/>
      <c r="M13" s="2"/>
      <c r="N13" s="2"/>
      <c r="O13" s="2"/>
      <c r="P13" s="2"/>
      <c r="Q13" s="2"/>
    </row>
    <row r="14" spans="1:17" ht="21" x14ac:dyDescent="0.15">
      <c r="A14" s="10" t="s">
        <v>58</v>
      </c>
      <c r="I14" s="2"/>
      <c r="J14" s="2"/>
      <c r="K14" s="2">
        <f t="shared" si="2"/>
        <v>0</v>
      </c>
      <c r="L14" s="2"/>
      <c r="M14" s="2"/>
      <c r="N14" s="2"/>
      <c r="O14" s="2"/>
      <c r="P14" s="2"/>
      <c r="Q14" s="2"/>
    </row>
    <row r="15" spans="1:17" x14ac:dyDescent="0.15">
      <c r="I15" s="2"/>
      <c r="J15" s="2"/>
      <c r="K15" s="2">
        <f t="shared" si="2"/>
        <v>0</v>
      </c>
      <c r="L15" s="2"/>
      <c r="M15" s="2"/>
      <c r="N15" s="2"/>
      <c r="O15" s="2"/>
      <c r="P15" s="2"/>
      <c r="Q15" s="2"/>
    </row>
    <row r="16" spans="1:17" x14ac:dyDescent="0.15">
      <c r="I16" s="2"/>
      <c r="J16" s="2"/>
      <c r="K16" s="2">
        <f t="shared" si="2"/>
        <v>0</v>
      </c>
      <c r="L16" s="2"/>
      <c r="M16" s="2"/>
      <c r="N16" s="2"/>
      <c r="O16" s="2"/>
      <c r="P16" s="2"/>
      <c r="Q16" s="2"/>
    </row>
    <row r="17" spans="6:17" ht="14.25" thickBot="1" x14ac:dyDescent="0.2">
      <c r="F17" s="22" t="s">
        <v>56</v>
      </c>
      <c r="I17" s="6"/>
      <c r="J17" s="6"/>
      <c r="K17" s="6">
        <f t="shared" si="2"/>
        <v>0</v>
      </c>
      <c r="L17" s="6"/>
      <c r="M17" s="6"/>
      <c r="N17" s="6"/>
      <c r="O17" s="6"/>
      <c r="P17" s="6"/>
      <c r="Q17" s="6"/>
    </row>
    <row r="18" spans="6:17" ht="6.75" customHeight="1" thickTop="1" thickBot="1" x14ac:dyDescent="0.2">
      <c r="F18" s="22"/>
      <c r="G18" s="8"/>
      <c r="H18" s="8"/>
      <c r="I18" s="9"/>
      <c r="J18" s="9"/>
      <c r="K18" s="9"/>
      <c r="L18" s="9"/>
      <c r="M18" s="9"/>
      <c r="N18" s="9"/>
      <c r="O18" s="9"/>
      <c r="P18" s="9"/>
      <c r="Q18" s="9"/>
    </row>
    <row r="19" spans="6:17" ht="14.25" thickTop="1" x14ac:dyDescent="0.15">
      <c r="F19" s="22"/>
      <c r="I19" s="7"/>
      <c r="J19" s="7"/>
      <c r="K19" s="7">
        <f t="shared" si="2"/>
        <v>0</v>
      </c>
      <c r="L19" s="7"/>
      <c r="M19" s="7"/>
      <c r="N19" s="7"/>
      <c r="O19" s="7"/>
      <c r="P19" s="7"/>
      <c r="Q19" s="7"/>
    </row>
    <row r="20" spans="6:17" x14ac:dyDescent="0.15">
      <c r="I20" s="2"/>
      <c r="J20" s="2"/>
      <c r="K20" s="2">
        <f t="shared" si="2"/>
        <v>0</v>
      </c>
      <c r="L20" s="2"/>
      <c r="M20" s="2"/>
      <c r="N20" s="2"/>
      <c r="O20" s="2"/>
      <c r="P20" s="2"/>
      <c r="Q20" s="2"/>
    </row>
    <row r="21" spans="6:17" x14ac:dyDescent="0.15">
      <c r="I21" s="2"/>
      <c r="J21" s="2"/>
      <c r="K21" s="2">
        <f t="shared" si="2"/>
        <v>0</v>
      </c>
      <c r="L21" s="2"/>
      <c r="M21" s="2"/>
      <c r="N21" s="2"/>
      <c r="O21" s="2"/>
      <c r="P21" s="2"/>
      <c r="Q21" s="2"/>
    </row>
    <row r="22" spans="6:17" x14ac:dyDescent="0.15">
      <c r="I22" s="2"/>
      <c r="J22" s="2"/>
      <c r="K22" s="2">
        <f t="shared" si="2"/>
        <v>0</v>
      </c>
      <c r="L22" s="2"/>
      <c r="M22" s="2"/>
      <c r="N22" s="2"/>
      <c r="O22" s="2"/>
      <c r="P22" s="2"/>
      <c r="Q22" s="2"/>
    </row>
    <row r="23" spans="6:17" x14ac:dyDescent="0.15">
      <c r="I23" s="2"/>
      <c r="J23" s="2"/>
      <c r="K23" s="2">
        <f t="shared" si="2"/>
        <v>0</v>
      </c>
      <c r="L23" s="2"/>
      <c r="M23" s="2"/>
      <c r="N23" s="2"/>
      <c r="O23" s="2"/>
      <c r="P23" s="2"/>
      <c r="Q23" s="2"/>
    </row>
    <row r="24" spans="6:17" x14ac:dyDescent="0.15">
      <c r="I24" s="2"/>
      <c r="J24" s="2"/>
      <c r="K24" s="2">
        <f t="shared" si="2"/>
        <v>0</v>
      </c>
      <c r="L24" s="2"/>
      <c r="M24" s="2"/>
      <c r="N24" s="2"/>
      <c r="O24" s="2"/>
      <c r="P24" s="2"/>
      <c r="Q24" s="2"/>
    </row>
    <row r="25" spans="6:17" x14ac:dyDescent="0.15">
      <c r="I25" s="2"/>
      <c r="J25" s="2"/>
      <c r="K25" s="2">
        <f t="shared" si="2"/>
        <v>0</v>
      </c>
      <c r="L25" s="2"/>
      <c r="M25" s="2"/>
      <c r="N25" s="2"/>
      <c r="O25" s="2"/>
      <c r="P25" s="2"/>
      <c r="Q25" s="2"/>
    </row>
    <row r="26" spans="6:17" x14ac:dyDescent="0.15">
      <c r="I26" s="2"/>
      <c r="J26" s="2"/>
      <c r="K26" s="2">
        <f t="shared" si="2"/>
        <v>0</v>
      </c>
      <c r="L26" s="2"/>
      <c r="M26" s="2"/>
      <c r="N26" s="2"/>
      <c r="O26" s="2"/>
      <c r="P26" s="2"/>
      <c r="Q26" s="2"/>
    </row>
    <row r="27" spans="6:17" x14ac:dyDescent="0.15">
      <c r="I27" s="2"/>
      <c r="J27" s="2"/>
      <c r="K27" s="2">
        <f t="shared" si="2"/>
        <v>0</v>
      </c>
      <c r="L27" s="2"/>
      <c r="M27" s="2"/>
      <c r="N27" s="2"/>
      <c r="O27" s="2"/>
      <c r="P27" s="2"/>
      <c r="Q27" s="2"/>
    </row>
    <row r="28" spans="6:17" x14ac:dyDescent="0.15">
      <c r="I28" s="2"/>
      <c r="J28" s="2"/>
      <c r="K28" s="2">
        <f t="shared" si="2"/>
        <v>0</v>
      </c>
      <c r="L28" s="2"/>
      <c r="M28" s="2"/>
      <c r="N28" s="2"/>
      <c r="O28" s="2"/>
      <c r="P28" s="2"/>
      <c r="Q28" s="2"/>
    </row>
    <row r="32" spans="6:17" ht="14.25" thickBot="1" x14ac:dyDescent="0.2"/>
    <row r="33" spans="3:8" ht="13.5" customHeight="1" x14ac:dyDescent="0.15">
      <c r="C33" s="24" t="s">
        <v>37</v>
      </c>
      <c r="D33" s="24" t="s">
        <v>38</v>
      </c>
      <c r="E33" s="24" t="s">
        <v>39</v>
      </c>
      <c r="F33" s="24" t="s">
        <v>40</v>
      </c>
      <c r="G33" s="24" t="s">
        <v>41</v>
      </c>
      <c r="H33" s="24" t="s">
        <v>42</v>
      </c>
    </row>
    <row r="34" spans="3:8" x14ac:dyDescent="0.15">
      <c r="C34" s="25"/>
      <c r="D34" s="25"/>
      <c r="E34" s="25"/>
      <c r="F34" s="25"/>
      <c r="G34" s="25"/>
      <c r="H34" s="25"/>
    </row>
    <row r="35" spans="3:8" x14ac:dyDescent="0.15">
      <c r="C35" s="25"/>
      <c r="D35" s="25"/>
      <c r="E35" s="25"/>
      <c r="F35" s="25"/>
      <c r="G35" s="25"/>
      <c r="H35" s="25"/>
    </row>
    <row r="36" spans="3:8" x14ac:dyDescent="0.15">
      <c r="C36" s="25"/>
      <c r="D36" s="25"/>
      <c r="E36" s="25"/>
      <c r="F36" s="25"/>
      <c r="G36" s="25"/>
      <c r="H36" s="25"/>
    </row>
    <row r="37" spans="3:8" x14ac:dyDescent="0.15">
      <c r="C37" s="25"/>
      <c r="D37" s="25"/>
      <c r="E37" s="25"/>
      <c r="F37" s="25"/>
      <c r="G37" s="25"/>
      <c r="H37" s="25"/>
    </row>
    <row r="38" spans="3:8" x14ac:dyDescent="0.15">
      <c r="C38" s="25"/>
      <c r="D38" s="25"/>
      <c r="E38" s="25"/>
      <c r="F38" s="25"/>
      <c r="G38" s="25"/>
      <c r="H38" s="25"/>
    </row>
    <row r="39" spans="3:8" ht="14.25" thickBot="1" x14ac:dyDescent="0.2">
      <c r="C39" s="11" t="s">
        <v>43</v>
      </c>
      <c r="D39" s="11" t="s">
        <v>43</v>
      </c>
      <c r="E39" s="11" t="s">
        <v>43</v>
      </c>
      <c r="F39" s="11" t="s">
        <v>43</v>
      </c>
      <c r="G39" s="11" t="s">
        <v>43</v>
      </c>
      <c r="H39" s="11" t="s">
        <v>43</v>
      </c>
    </row>
  </sheetData>
  <mergeCells count="11">
    <mergeCell ref="A1:J1"/>
    <mergeCell ref="A2:E2"/>
    <mergeCell ref="F17:F19"/>
    <mergeCell ref="K2:L3"/>
    <mergeCell ref="C33:C38"/>
    <mergeCell ref="D33:D38"/>
    <mergeCell ref="E33:E38"/>
    <mergeCell ref="F33:F38"/>
    <mergeCell ref="G33:G38"/>
    <mergeCell ref="H33:H38"/>
    <mergeCell ref="J5:L5"/>
  </mergeCells>
  <phoneticPr fontId="1"/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F51EF-A1A6-4E86-884D-890004FFDAA2}">
  <dimension ref="A1:I26"/>
  <sheetViews>
    <sheetView workbookViewId="0">
      <selection activeCell="D8" sqref="D8"/>
    </sheetView>
  </sheetViews>
  <sheetFormatPr defaultRowHeight="13.5" x14ac:dyDescent="0.15"/>
  <cols>
    <col min="3" max="3" width="0" hidden="1" customWidth="1"/>
    <col min="4" max="4" width="19.25" bestFit="1" customWidth="1"/>
  </cols>
  <sheetData>
    <row r="1" spans="1:9" x14ac:dyDescent="0.15">
      <c r="A1" s="1"/>
      <c r="B1" s="1"/>
      <c r="C1" s="1"/>
      <c r="D1" s="1"/>
      <c r="E1" s="1" t="s">
        <v>29</v>
      </c>
      <c r="F1" s="1"/>
      <c r="G1" s="5" t="s">
        <v>30</v>
      </c>
      <c r="H1" s="5" t="s">
        <v>31</v>
      </c>
      <c r="I1" s="5" t="s">
        <v>32</v>
      </c>
    </row>
    <row r="2" spans="1:9" x14ac:dyDescent="0.15">
      <c r="A2" s="27" t="s">
        <v>45</v>
      </c>
      <c r="B2" s="27"/>
      <c r="C2" s="27"/>
      <c r="D2" s="27"/>
      <c r="E2" s="27"/>
      <c r="F2" s="27"/>
      <c r="G2" s="27"/>
      <c r="H2" s="27"/>
      <c r="I2" s="27"/>
    </row>
    <row r="3" spans="1:9" x14ac:dyDescent="0.15">
      <c r="A3" s="3" t="s">
        <v>0</v>
      </c>
      <c r="B3" s="3" t="s">
        <v>6</v>
      </c>
      <c r="C3" s="3"/>
      <c r="D3" s="3" t="s">
        <v>48</v>
      </c>
      <c r="E3" s="3" t="s">
        <v>52</v>
      </c>
      <c r="F3" s="3" t="s">
        <v>53</v>
      </c>
      <c r="G3" s="3" t="s">
        <v>54</v>
      </c>
      <c r="H3" s="3" t="s">
        <v>55</v>
      </c>
      <c r="I3" s="3" t="s">
        <v>5</v>
      </c>
    </row>
    <row r="4" spans="1:9" x14ac:dyDescent="0.15">
      <c r="A4" s="2" t="s">
        <v>7</v>
      </c>
      <c r="B4" s="2">
        <v>66</v>
      </c>
      <c r="C4" s="2">
        <f t="shared" ref="C4:C25" si="0">(B4&gt;=40)*(B4&lt;=65)*1</f>
        <v>0</v>
      </c>
      <c r="D4" s="2">
        <v>400000</v>
      </c>
      <c r="E4" s="2">
        <f>ROUNDDOWN((D4*保険料率!B10/100/2),0.1)</f>
        <v>19800</v>
      </c>
      <c r="F4" s="2">
        <f>ROUNDDOWN((D4*C4*保険料率!C10/100/2),0.1)</f>
        <v>0</v>
      </c>
      <c r="G4" s="2">
        <f>ROUNDDOWN((D4*保険料率!D3/100/2),0.1)</f>
        <v>36600</v>
      </c>
      <c r="H4" s="2">
        <f>ROUNDDOWN((D4*保険料率!E3),0.1)</f>
        <v>2000</v>
      </c>
      <c r="I4" s="2">
        <f>SUM(E4+F4+G4+H4)</f>
        <v>58400</v>
      </c>
    </row>
    <row r="5" spans="1:9" x14ac:dyDescent="0.15">
      <c r="A5" s="2" t="s">
        <v>8</v>
      </c>
      <c r="B5" s="2">
        <v>41</v>
      </c>
      <c r="C5" s="2">
        <f t="shared" si="0"/>
        <v>1</v>
      </c>
      <c r="D5" s="2">
        <v>350000</v>
      </c>
      <c r="E5" s="2">
        <f>ROUNDDOWN((D5*保険料率!B10/100/2),0.1)</f>
        <v>17325</v>
      </c>
      <c r="F5" s="2">
        <f>ROUNDDOWN((D5*C5*保険料率!C10/100/2),0.1)</f>
        <v>3150</v>
      </c>
      <c r="G5" s="2">
        <f>ROUNDDOWN((D5*保険料率!D3/100/2),0.1)</f>
        <v>32025</v>
      </c>
      <c r="H5" s="2">
        <f>ROUNDDOWN((D5*保険料率!E3),0.1)</f>
        <v>1750</v>
      </c>
      <c r="I5" s="2">
        <f t="shared" ref="I5:I25" si="1">SUM(E5+F5+G5+H5)</f>
        <v>54250</v>
      </c>
    </row>
    <row r="6" spans="1:9" x14ac:dyDescent="0.15">
      <c r="A6" s="2" t="s">
        <v>9</v>
      </c>
      <c r="B6" s="2">
        <v>40</v>
      </c>
      <c r="C6" s="2">
        <f t="shared" si="0"/>
        <v>1</v>
      </c>
      <c r="D6" s="2">
        <v>250000</v>
      </c>
      <c r="E6" s="2">
        <f>ROUNDDOWN((D6*保険料率!B10/100/2),0.1)</f>
        <v>12375</v>
      </c>
      <c r="F6" s="2">
        <f>ROUNDDOWN((D6*C6*保険料率!C10/100/2),0.1)</f>
        <v>2250</v>
      </c>
      <c r="G6" s="2">
        <f>ROUNDDOWN((D6*保険料率!D3/100/2),0.1)</f>
        <v>22875</v>
      </c>
      <c r="H6" s="2">
        <f>ROUNDDOWN((D6*保険料率!E3),0.1)</f>
        <v>1250</v>
      </c>
      <c r="I6" s="2">
        <f t="shared" si="1"/>
        <v>38750</v>
      </c>
    </row>
    <row r="7" spans="1:9" x14ac:dyDescent="0.15">
      <c r="A7" s="2" t="s">
        <v>10</v>
      </c>
      <c r="B7" s="2">
        <v>25</v>
      </c>
      <c r="C7" s="2">
        <f t="shared" si="0"/>
        <v>0</v>
      </c>
      <c r="D7" s="2">
        <v>200000</v>
      </c>
      <c r="E7" s="2">
        <f>ROUNDDOWN((D7*保険料率!B10/100/2),0.1)</f>
        <v>9900</v>
      </c>
      <c r="F7" s="2">
        <f>ROUNDDOWN((D7*C7*保険料率!C10/100/2),0.1)</f>
        <v>0</v>
      </c>
      <c r="G7" s="2">
        <f>ROUNDDOWN((D7*保険料率!D3/100/2),0.1)</f>
        <v>18300</v>
      </c>
      <c r="H7" s="2">
        <f>ROUNDDOWN((D7*保険料率!E3),0.1)</f>
        <v>1000</v>
      </c>
      <c r="I7" s="2">
        <f t="shared" si="1"/>
        <v>29200</v>
      </c>
    </row>
    <row r="8" spans="1:9" x14ac:dyDescent="0.15">
      <c r="A8" s="2"/>
      <c r="B8" s="2"/>
      <c r="C8" s="2">
        <f t="shared" si="0"/>
        <v>0</v>
      </c>
      <c r="D8" s="2"/>
      <c r="E8" s="2">
        <f>ROUNDDOWN((D8*保険料率!B10/100/2),0.1)</f>
        <v>0</v>
      </c>
      <c r="F8" s="2">
        <f>ROUNDDOWN((D8*C8*保険料率!C10/100/2),0.1)</f>
        <v>0</v>
      </c>
      <c r="G8" s="2">
        <f>ROUNDDOWN((D8*保険料率!D3/100/2),0.1)</f>
        <v>0</v>
      </c>
      <c r="H8" s="2">
        <f>ROUNDDOWN((D8*保険料率!E3),0.1)</f>
        <v>0</v>
      </c>
      <c r="I8" s="2">
        <f t="shared" si="1"/>
        <v>0</v>
      </c>
    </row>
    <row r="9" spans="1:9" x14ac:dyDescent="0.15">
      <c r="A9" s="2"/>
      <c r="B9" s="2"/>
      <c r="C9" s="2">
        <f t="shared" si="0"/>
        <v>0</v>
      </c>
      <c r="D9" s="2"/>
      <c r="E9" s="2">
        <f>ROUNDDOWN((D9*保険料率!B10/100/2),0.1)</f>
        <v>0</v>
      </c>
      <c r="F9" s="2">
        <f>ROUNDDOWN((D9*C9*保険料率!C10/100/2),0.1)</f>
        <v>0</v>
      </c>
      <c r="G9" s="2">
        <f>ROUNDDOWN((D9*保険料率!D3/100/2),0.1)</f>
        <v>0</v>
      </c>
      <c r="H9" s="2">
        <f>ROUNDDOWN((D9*保険料率!E3),0.1)</f>
        <v>0</v>
      </c>
      <c r="I9" s="2">
        <f t="shared" si="1"/>
        <v>0</v>
      </c>
    </row>
    <row r="10" spans="1:9" x14ac:dyDescent="0.15">
      <c r="A10" s="2"/>
      <c r="B10" s="2"/>
      <c r="C10" s="2">
        <f t="shared" si="0"/>
        <v>0</v>
      </c>
      <c r="D10" s="2"/>
      <c r="E10" s="2">
        <f>ROUNDDOWN((D10*保険料率!B10/100/2),0.1)</f>
        <v>0</v>
      </c>
      <c r="F10" s="2">
        <f>ROUNDDOWN((D10*C10*保険料率!C10/100/2),0.1)</f>
        <v>0</v>
      </c>
      <c r="G10" s="2">
        <f>ROUNDDOWN((D10*保険料率!D3/100/2),0.1)</f>
        <v>0</v>
      </c>
      <c r="H10" s="2">
        <f>ROUNDDOWN((D10*保険料率!E3),0.1)</f>
        <v>0</v>
      </c>
      <c r="I10" s="2">
        <f t="shared" si="1"/>
        <v>0</v>
      </c>
    </row>
    <row r="11" spans="1:9" x14ac:dyDescent="0.15">
      <c r="A11" s="2"/>
      <c r="B11" s="2"/>
      <c r="C11" s="2">
        <f t="shared" si="0"/>
        <v>0</v>
      </c>
      <c r="D11" s="2"/>
      <c r="E11" s="2">
        <f>ROUNDDOWN((D11*保険料率!B10/100/2),0.1)</f>
        <v>0</v>
      </c>
      <c r="F11" s="2">
        <f>ROUNDDOWN((D11*C11*保険料率!C10/100/2),0.1)</f>
        <v>0</v>
      </c>
      <c r="G11" s="2">
        <f>ROUNDDOWN((D11*保険料率!D3/100/2),0.1)</f>
        <v>0</v>
      </c>
      <c r="H11" s="2">
        <f>ROUNDDOWN((D11*保険料率!E3),0.1)</f>
        <v>0</v>
      </c>
      <c r="I11" s="2">
        <f t="shared" si="1"/>
        <v>0</v>
      </c>
    </row>
    <row r="12" spans="1:9" x14ac:dyDescent="0.15">
      <c r="A12" s="2"/>
      <c r="B12" s="2"/>
      <c r="C12" s="2">
        <f t="shared" si="0"/>
        <v>0</v>
      </c>
      <c r="D12" s="2"/>
      <c r="E12" s="2">
        <f>ROUNDDOWN((D12*保険料率!B10/100/2),0.1)</f>
        <v>0</v>
      </c>
      <c r="F12" s="2">
        <f>ROUNDDOWN((D12*C12*保険料率!C10/100/2),0.1)</f>
        <v>0</v>
      </c>
      <c r="G12" s="2">
        <f>ROUNDDOWN((D12*保険料率!D3/100/2),0.1)</f>
        <v>0</v>
      </c>
      <c r="H12" s="2">
        <f>ROUNDDOWN((D12*保険料率!E3),0.1)</f>
        <v>0</v>
      </c>
      <c r="I12" s="2">
        <f t="shared" si="1"/>
        <v>0</v>
      </c>
    </row>
    <row r="13" spans="1:9" x14ac:dyDescent="0.15">
      <c r="A13" s="2"/>
      <c r="B13" s="2"/>
      <c r="C13" s="2">
        <f t="shared" si="0"/>
        <v>0</v>
      </c>
      <c r="D13" s="2"/>
      <c r="E13" s="2">
        <f>ROUNDDOWN((D13*保険料率!B10/100/2),0.1)</f>
        <v>0</v>
      </c>
      <c r="F13" s="2">
        <f>ROUNDDOWN((D13*C13*保険料率!C10/100/2),0.1)</f>
        <v>0</v>
      </c>
      <c r="G13" s="2">
        <f>ROUNDDOWN((D13*保険料率!D3/100/2),0.1)</f>
        <v>0</v>
      </c>
      <c r="H13" s="2">
        <f>ROUNDDOWN((D13*保険料率!E3),0.1)</f>
        <v>0</v>
      </c>
      <c r="I13" s="2">
        <f t="shared" si="1"/>
        <v>0</v>
      </c>
    </row>
    <row r="14" spans="1:9" x14ac:dyDescent="0.15">
      <c r="A14" s="2"/>
      <c r="B14" s="2"/>
      <c r="C14" s="2">
        <f t="shared" si="0"/>
        <v>0</v>
      </c>
      <c r="D14" s="2"/>
      <c r="E14" s="2">
        <f>ROUNDDOWN((D14*保険料率!B10/100/2),0.1)</f>
        <v>0</v>
      </c>
      <c r="F14" s="2">
        <f>ROUNDDOWN((D14*C14*保険料率!C10/100/2),0.1)</f>
        <v>0</v>
      </c>
      <c r="G14" s="2">
        <f>ROUNDDOWN((D14*保険料率!D3/100/2),0.1)</f>
        <v>0</v>
      </c>
      <c r="H14" s="2">
        <f>ROUNDDOWN((D14*保険料率!E3),0.1)</f>
        <v>0</v>
      </c>
      <c r="I14" s="2">
        <f t="shared" si="1"/>
        <v>0</v>
      </c>
    </row>
    <row r="15" spans="1:9" x14ac:dyDescent="0.15">
      <c r="A15" s="2"/>
      <c r="B15" s="2"/>
      <c r="C15" s="2">
        <f t="shared" si="0"/>
        <v>0</v>
      </c>
      <c r="D15" s="2"/>
      <c r="E15" s="2">
        <f>ROUNDDOWN((D15*保険料率!B10/100/2),0.1)</f>
        <v>0</v>
      </c>
      <c r="F15" s="2">
        <f>ROUNDDOWN((D15*C15*保険料率!C10/100/2),0.1)</f>
        <v>0</v>
      </c>
      <c r="G15" s="2">
        <f>ROUNDDOWN((D15*保険料率!D3/100/2),0.1)</f>
        <v>0</v>
      </c>
      <c r="H15" s="2">
        <f>ROUNDDOWN((D15*保険料率!E3),0.1)</f>
        <v>0</v>
      </c>
      <c r="I15" s="2">
        <f t="shared" si="1"/>
        <v>0</v>
      </c>
    </row>
    <row r="16" spans="1:9" x14ac:dyDescent="0.15">
      <c r="A16" s="2"/>
      <c r="B16" s="2"/>
      <c r="C16" s="2">
        <f t="shared" si="0"/>
        <v>0</v>
      </c>
      <c r="D16" s="2"/>
      <c r="E16" s="2">
        <f>ROUNDDOWN((D16*保険料率!B10/100/2),0.1)</f>
        <v>0</v>
      </c>
      <c r="F16" s="2">
        <f>ROUNDDOWN((D16*C16*保険料率!C10/100/2),0.1)</f>
        <v>0</v>
      </c>
      <c r="G16" s="2">
        <f>ROUNDDOWN((D16*保険料率!D3/100/2),0.1)</f>
        <v>0</v>
      </c>
      <c r="H16" s="2">
        <f>ROUNDDOWN((D16*保険料率!E3),0.1)</f>
        <v>0</v>
      </c>
      <c r="I16" s="2">
        <f t="shared" si="1"/>
        <v>0</v>
      </c>
    </row>
    <row r="17" spans="1:9" x14ac:dyDescent="0.15">
      <c r="A17" s="2"/>
      <c r="B17" s="2"/>
      <c r="C17" s="2">
        <f t="shared" si="0"/>
        <v>0</v>
      </c>
      <c r="D17" s="2"/>
      <c r="E17" s="2">
        <f>ROUNDDOWN((D17*保険料率!B10/100/2),0.1)</f>
        <v>0</v>
      </c>
      <c r="F17" s="2">
        <f>ROUNDDOWN((D17*C17*保険料率!C10/100/2),0.1)</f>
        <v>0</v>
      </c>
      <c r="G17" s="2">
        <f>ROUNDDOWN((D17*保険料率!D3/100/2),0.1)</f>
        <v>0</v>
      </c>
      <c r="H17" s="2">
        <f>ROUNDDOWN((D17*保険料率!E3),0.1)</f>
        <v>0</v>
      </c>
      <c r="I17" s="2">
        <f t="shared" si="1"/>
        <v>0</v>
      </c>
    </row>
    <row r="18" spans="1:9" x14ac:dyDescent="0.15">
      <c r="A18" s="2"/>
      <c r="B18" s="2"/>
      <c r="C18" s="2">
        <f t="shared" si="0"/>
        <v>0</v>
      </c>
      <c r="D18" s="2"/>
      <c r="E18" s="2">
        <f>ROUNDDOWN((D18*保険料率!B10/100/2),0.1)</f>
        <v>0</v>
      </c>
      <c r="F18" s="2">
        <f>ROUNDDOWN((D18*C18*保険料率!C10/100/2),0.1)</f>
        <v>0</v>
      </c>
      <c r="G18" s="2">
        <f>ROUNDDOWN((D18*保険料率!D3/100/2),0.1)</f>
        <v>0</v>
      </c>
      <c r="H18" s="2">
        <f>ROUNDDOWN((D18*保険料率!E3),0.1)</f>
        <v>0</v>
      </c>
      <c r="I18" s="2">
        <f t="shared" si="1"/>
        <v>0</v>
      </c>
    </row>
    <row r="19" spans="1:9" x14ac:dyDescent="0.15">
      <c r="A19" s="2"/>
      <c r="B19" s="2"/>
      <c r="C19" s="2">
        <f t="shared" si="0"/>
        <v>0</v>
      </c>
      <c r="D19" s="2"/>
      <c r="E19" s="2">
        <f>ROUNDDOWN((D19*保険料率!B10/100/2),0.1)</f>
        <v>0</v>
      </c>
      <c r="F19" s="2">
        <f>ROUNDDOWN((D19*C19*保険料率!C10/100/2),0.1)</f>
        <v>0</v>
      </c>
      <c r="G19" s="2">
        <f>ROUNDDOWN((D19*保険料率!D3/100/2),0.1)</f>
        <v>0</v>
      </c>
      <c r="H19" s="2">
        <f>ROUNDDOWN((D19*保険料率!E3),0.1)</f>
        <v>0</v>
      </c>
      <c r="I19" s="2">
        <f t="shared" si="1"/>
        <v>0</v>
      </c>
    </row>
    <row r="20" spans="1:9" x14ac:dyDescent="0.15">
      <c r="A20" s="2"/>
      <c r="B20" s="2"/>
      <c r="C20" s="2">
        <f t="shared" si="0"/>
        <v>0</v>
      </c>
      <c r="D20" s="2"/>
      <c r="E20" s="2">
        <f>ROUNDDOWN((D20*保険料率!B10/100/2),0.1)</f>
        <v>0</v>
      </c>
      <c r="F20" s="2">
        <f>ROUNDDOWN((D20*C20*保険料率!C10/100/2),0.1)</f>
        <v>0</v>
      </c>
      <c r="G20" s="2">
        <f>ROUNDDOWN((D20*保険料率!D3/100/2),0.1)</f>
        <v>0</v>
      </c>
      <c r="H20" s="2">
        <f>ROUNDDOWN((D20*保険料率!E3),0.1)</f>
        <v>0</v>
      </c>
      <c r="I20" s="2">
        <f t="shared" si="1"/>
        <v>0</v>
      </c>
    </row>
    <row r="21" spans="1:9" x14ac:dyDescent="0.15">
      <c r="A21" s="2"/>
      <c r="B21" s="2"/>
      <c r="C21" s="2">
        <f t="shared" si="0"/>
        <v>0</v>
      </c>
      <c r="D21" s="2"/>
      <c r="E21" s="2">
        <f>ROUNDDOWN((D21*保険料率!B10/100/2),0.1)</f>
        <v>0</v>
      </c>
      <c r="F21" s="2">
        <f>ROUNDDOWN((D21*C21*保険料率!C10/100/2),0.1)</f>
        <v>0</v>
      </c>
      <c r="G21" s="2">
        <f>ROUNDDOWN((D21*保険料率!D3/100/2),0.1)</f>
        <v>0</v>
      </c>
      <c r="H21" s="2">
        <f>ROUNDDOWN((D21*保険料率!E3),0.1)</f>
        <v>0</v>
      </c>
      <c r="I21" s="2">
        <f t="shared" si="1"/>
        <v>0</v>
      </c>
    </row>
    <row r="22" spans="1:9" x14ac:dyDescent="0.15">
      <c r="A22" s="2"/>
      <c r="B22" s="2"/>
      <c r="C22" s="2">
        <f t="shared" si="0"/>
        <v>0</v>
      </c>
      <c r="D22" s="2"/>
      <c r="E22" s="2">
        <f>ROUNDDOWN((D22*保険料率!B10/100/2),0.1)</f>
        <v>0</v>
      </c>
      <c r="F22" s="2">
        <f>ROUNDDOWN((D22*C22*保険料率!C10/100/2),0.1)</f>
        <v>0</v>
      </c>
      <c r="G22" s="2">
        <f>ROUNDDOWN((D22*保険料率!D3/100/2),0.1)</f>
        <v>0</v>
      </c>
      <c r="H22" s="2">
        <f>ROUNDDOWN((D22*保険料率!E3),0.1)</f>
        <v>0</v>
      </c>
      <c r="I22" s="2">
        <f t="shared" si="1"/>
        <v>0</v>
      </c>
    </row>
    <row r="23" spans="1:9" x14ac:dyDescent="0.15">
      <c r="A23" s="2"/>
      <c r="B23" s="2"/>
      <c r="C23" s="2">
        <f t="shared" si="0"/>
        <v>0</v>
      </c>
      <c r="D23" s="2"/>
      <c r="E23" s="2">
        <f>ROUNDDOWN((D23*保険料率!B10/100/2),0.1)</f>
        <v>0</v>
      </c>
      <c r="F23" s="2">
        <f>ROUNDDOWN((D23*C23*保険料率!C10/100/2),0.1)</f>
        <v>0</v>
      </c>
      <c r="G23" s="2">
        <f>ROUNDDOWN((D23*保険料率!D3/100/2),0.1)</f>
        <v>0</v>
      </c>
      <c r="H23" s="2">
        <f>ROUNDDOWN((D23*保険料率!E3),0.1)</f>
        <v>0</v>
      </c>
      <c r="I23" s="2">
        <f t="shared" si="1"/>
        <v>0</v>
      </c>
    </row>
    <row r="24" spans="1:9" x14ac:dyDescent="0.15">
      <c r="A24" s="2"/>
      <c r="B24" s="2"/>
      <c r="C24" s="2">
        <f t="shared" si="0"/>
        <v>0</v>
      </c>
      <c r="D24" s="2"/>
      <c r="E24" s="2">
        <f>ROUNDDOWN((D24*保険料率!B10/100/2),0.1)</f>
        <v>0</v>
      </c>
      <c r="F24" s="2">
        <f>ROUNDDOWN((D24*C24*保険料率!C10/100/2),0.1)</f>
        <v>0</v>
      </c>
      <c r="G24" s="2">
        <f>ROUNDDOWN((D24*保険料率!D3/100/2),0.1)</f>
        <v>0</v>
      </c>
      <c r="H24" s="2">
        <f>ROUNDDOWN((D24*保険料率!E3),0.1)</f>
        <v>0</v>
      </c>
      <c r="I24" s="2">
        <f t="shared" si="1"/>
        <v>0</v>
      </c>
    </row>
    <row r="25" spans="1:9" x14ac:dyDescent="0.15">
      <c r="A25" s="2"/>
      <c r="B25" s="2"/>
      <c r="C25" s="2">
        <f t="shared" si="0"/>
        <v>0</v>
      </c>
      <c r="D25" s="2"/>
      <c r="E25" s="2">
        <f>ROUNDDOWN((D25*保険料率!B10/100/2),0.1)</f>
        <v>0</v>
      </c>
      <c r="F25" s="2">
        <f>ROUNDDOWN((D25*C25*保険料率!C10/100/2),0.1)</f>
        <v>0</v>
      </c>
      <c r="G25" s="2">
        <f>ROUNDDOWN((D25*保険料率!D3/100/2),0.1)</f>
        <v>0</v>
      </c>
      <c r="H25" s="2">
        <f>ROUNDDOWN((D25*保険料率!E3),0.1)</f>
        <v>0</v>
      </c>
      <c r="I25" s="2">
        <f t="shared" si="1"/>
        <v>0</v>
      </c>
    </row>
    <row r="26" spans="1:9" x14ac:dyDescent="0.15">
      <c r="A26" s="2" t="s">
        <v>35</v>
      </c>
      <c r="B26" s="2"/>
      <c r="C26" s="2">
        <f t="shared" ref="C26" si="2">(B26&gt;=40)*1</f>
        <v>0</v>
      </c>
      <c r="D26" s="2">
        <f>SUM(D4:D25)</f>
        <v>1200000</v>
      </c>
      <c r="E26" s="2">
        <f t="shared" ref="E26:I26" si="3">SUM(E4:E25)</f>
        <v>59400</v>
      </c>
      <c r="F26" s="2">
        <f t="shared" si="3"/>
        <v>5400</v>
      </c>
      <c r="G26" s="2">
        <f t="shared" si="3"/>
        <v>109800</v>
      </c>
      <c r="H26" s="2">
        <f t="shared" si="3"/>
        <v>6000</v>
      </c>
      <c r="I26" s="2">
        <f t="shared" si="3"/>
        <v>180600</v>
      </c>
    </row>
  </sheetData>
  <mergeCells count="1">
    <mergeCell ref="A2:I2"/>
  </mergeCells>
  <phoneticPr fontId="1"/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496DB-3412-4D12-9F97-913FD355612D}">
  <dimension ref="A1:E10"/>
  <sheetViews>
    <sheetView workbookViewId="0">
      <selection activeCell="B10" sqref="B10"/>
    </sheetView>
  </sheetViews>
  <sheetFormatPr defaultRowHeight="13.5" x14ac:dyDescent="0.15"/>
  <sheetData>
    <row r="1" spans="1:5" x14ac:dyDescent="0.15">
      <c r="A1" t="s">
        <v>13</v>
      </c>
    </row>
    <row r="2" spans="1:5" x14ac:dyDescent="0.15">
      <c r="B2" t="s">
        <v>14</v>
      </c>
      <c r="C2" t="s">
        <v>16</v>
      </c>
      <c r="D2" t="s">
        <v>15</v>
      </c>
      <c r="E2" t="s">
        <v>34</v>
      </c>
    </row>
    <row r="3" spans="1:5" x14ac:dyDescent="0.15">
      <c r="A3" t="s">
        <v>11</v>
      </c>
      <c r="B3">
        <v>9.77</v>
      </c>
      <c r="C3">
        <v>1.64</v>
      </c>
      <c r="D3">
        <v>18.3</v>
      </c>
      <c r="E3">
        <v>5.0000000000000001E-3</v>
      </c>
    </row>
    <row r="4" spans="1:5" x14ac:dyDescent="0.15">
      <c r="A4" t="s">
        <v>17</v>
      </c>
      <c r="B4">
        <v>9.76</v>
      </c>
      <c r="C4">
        <v>1.64</v>
      </c>
      <c r="D4" s="28"/>
      <c r="E4" s="28"/>
    </row>
    <row r="5" spans="1:5" x14ac:dyDescent="0.15">
      <c r="A5" t="s">
        <v>18</v>
      </c>
      <c r="B5">
        <v>9.7100000000000009</v>
      </c>
      <c r="C5">
        <v>1.64</v>
      </c>
      <c r="D5" s="28"/>
      <c r="E5" s="28"/>
    </row>
    <row r="6" spans="1:5" x14ac:dyDescent="0.15">
      <c r="A6" t="s">
        <v>19</v>
      </c>
      <c r="B6">
        <v>9.81</v>
      </c>
      <c r="C6">
        <v>1.64</v>
      </c>
      <c r="D6" s="28"/>
      <c r="E6" s="28"/>
    </row>
    <row r="7" spans="1:5" x14ac:dyDescent="0.15">
      <c r="A7" t="s">
        <v>20</v>
      </c>
      <c r="B7">
        <v>9.85</v>
      </c>
      <c r="C7">
        <v>1.64</v>
      </c>
      <c r="D7" s="28"/>
      <c r="E7" s="28"/>
    </row>
    <row r="8" spans="1:5" x14ac:dyDescent="0.15">
      <c r="A8" t="s">
        <v>21</v>
      </c>
      <c r="B8">
        <v>10.43</v>
      </c>
      <c r="C8">
        <v>1.64</v>
      </c>
      <c r="D8" s="28"/>
      <c r="E8" s="28"/>
    </row>
    <row r="9" spans="1:5" x14ac:dyDescent="0.15">
      <c r="A9" t="s">
        <v>22</v>
      </c>
      <c r="B9">
        <v>9.8000000000000007</v>
      </c>
      <c r="C9">
        <v>1.7</v>
      </c>
      <c r="D9" s="28"/>
      <c r="E9" s="28"/>
    </row>
    <row r="10" spans="1:5" x14ac:dyDescent="0.15">
      <c r="A10" t="s">
        <v>23</v>
      </c>
      <c r="B10">
        <v>9.9</v>
      </c>
      <c r="C10">
        <v>1.8</v>
      </c>
      <c r="D10" s="28"/>
      <c r="E10" s="28"/>
    </row>
  </sheetData>
  <mergeCells count="2">
    <mergeCell ref="D4:D10"/>
    <mergeCell ref="E4:E10"/>
  </mergeCells>
  <phoneticPr fontId="1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workbookViewId="0">
      <selection activeCell="F4" sqref="F4"/>
    </sheetView>
  </sheetViews>
  <sheetFormatPr defaultRowHeight="13.5" x14ac:dyDescent="0.15"/>
  <cols>
    <col min="1" max="1" width="12" style="1" customWidth="1"/>
    <col min="2" max="2" width="5.75" style="1" customWidth="1"/>
    <col min="3" max="3" width="3.125" style="1" hidden="1" customWidth="1"/>
    <col min="4" max="4" width="16.375" style="1" customWidth="1"/>
    <col min="5" max="5" width="16.375" style="1" hidden="1" customWidth="1"/>
    <col min="6" max="6" width="9" style="1"/>
    <col min="7" max="7" width="7.75" style="1" customWidth="1"/>
    <col min="8" max="10" width="11" style="1" bestFit="1" customWidth="1"/>
    <col min="11" max="16384" width="9" style="1"/>
  </cols>
  <sheetData>
    <row r="1" spans="1:10" x14ac:dyDescent="0.15">
      <c r="F1" s="1" t="s">
        <v>29</v>
      </c>
      <c r="H1" s="5" t="s">
        <v>30</v>
      </c>
      <c r="I1" s="5" t="s">
        <v>31</v>
      </c>
      <c r="J1" s="5" t="s">
        <v>32</v>
      </c>
    </row>
    <row r="2" spans="1:10" x14ac:dyDescent="0.15">
      <c r="A2" s="27" t="s">
        <v>45</v>
      </c>
      <c r="B2" s="27"/>
      <c r="C2" s="27"/>
      <c r="D2" s="27"/>
      <c r="E2" s="27"/>
      <c r="F2" s="27"/>
      <c r="G2" s="27"/>
      <c r="H2" s="27"/>
      <c r="I2" s="27"/>
      <c r="J2" s="27"/>
    </row>
    <row r="3" spans="1:10" s="4" customFormat="1" x14ac:dyDescent="0.15">
      <c r="A3" s="3" t="s">
        <v>0</v>
      </c>
      <c r="B3" s="3" t="s">
        <v>6</v>
      </c>
      <c r="C3" s="3"/>
      <c r="D3" s="3" t="s">
        <v>48</v>
      </c>
      <c r="E3" s="3"/>
      <c r="F3" s="3" t="s">
        <v>52</v>
      </c>
      <c r="G3" s="3" t="s">
        <v>53</v>
      </c>
      <c r="H3" s="3" t="s">
        <v>54</v>
      </c>
      <c r="I3" s="3" t="s">
        <v>55</v>
      </c>
      <c r="J3" s="3" t="s">
        <v>5</v>
      </c>
    </row>
    <row r="4" spans="1:10" x14ac:dyDescent="0.15">
      <c r="A4" s="2" t="s">
        <v>7</v>
      </c>
      <c r="B4" s="2">
        <v>66</v>
      </c>
      <c r="C4" s="2">
        <f>(B4&gt;=40)*(B4&lt;=65)*1</f>
        <v>0</v>
      </c>
      <c r="D4" s="2">
        <v>405999</v>
      </c>
      <c r="E4" s="2">
        <f>ROUNDDOWN(D4,-3)</f>
        <v>405000</v>
      </c>
      <c r="F4" s="2">
        <f>ROUNDDOWN((E4*保険料率!B3/100/2),0.1)</f>
        <v>19784</v>
      </c>
      <c r="G4" s="2">
        <f>ROUNDDOWN((E4*C4*保険料率!C3/100/2),0.1)</f>
        <v>0</v>
      </c>
      <c r="H4" s="2">
        <f>ROUNDDOWN((E4*保険料率!D3/100/2),0.1)</f>
        <v>37057</v>
      </c>
      <c r="I4" s="2">
        <f>ROUNDDOWN((D4*保険料率!E3),0.1)</f>
        <v>2029</v>
      </c>
      <c r="J4" s="2">
        <f>SUM(F4+G4+H4+I4)</f>
        <v>58870</v>
      </c>
    </row>
    <row r="5" spans="1:10" x14ac:dyDescent="0.15">
      <c r="A5" s="2" t="s">
        <v>8</v>
      </c>
      <c r="B5" s="2">
        <v>41</v>
      </c>
      <c r="C5" s="2">
        <f t="shared" ref="C5:C25" si="0">(B5&gt;=40)*(B5&lt;=65)*1</f>
        <v>1</v>
      </c>
      <c r="D5" s="2">
        <v>350000</v>
      </c>
      <c r="E5" s="2">
        <f t="shared" ref="E5:E25" si="1">ROUNDDOWN(D5,-3)</f>
        <v>350000</v>
      </c>
      <c r="F5" s="2">
        <f>ROUNDDOWN((E5*保険料率!B4/100/2),0.1)</f>
        <v>17080</v>
      </c>
      <c r="G5" s="2">
        <f>ROUNDDOWN((E5*C5*保険料率!C4/100/2),0.1)</f>
        <v>2870</v>
      </c>
      <c r="H5" s="2">
        <f>ROUNDDOWN((E5*保険料率!D4/100/2),0.1)</f>
        <v>0</v>
      </c>
      <c r="I5" s="2">
        <f>ROUNDDOWN((D5*保険料率!E3),0.1)</f>
        <v>1750</v>
      </c>
      <c r="J5" s="2">
        <f t="shared" ref="J5:J25" si="2">SUM(F5+G5+H5+I5)</f>
        <v>21700</v>
      </c>
    </row>
    <row r="6" spans="1:10" x14ac:dyDescent="0.15">
      <c r="A6" s="2" t="s">
        <v>9</v>
      </c>
      <c r="B6" s="2">
        <v>40</v>
      </c>
      <c r="C6" s="2">
        <f t="shared" si="0"/>
        <v>1</v>
      </c>
      <c r="D6" s="2">
        <v>250000</v>
      </c>
      <c r="E6" s="2">
        <f t="shared" si="1"/>
        <v>250000</v>
      </c>
      <c r="F6" s="2">
        <f>ROUNDDOWN((E6*保険料率!B5/100/2),0.1)</f>
        <v>12137</v>
      </c>
      <c r="G6" s="2">
        <f>ROUNDDOWN((E6*C6*保険料率!C5/100/2),0.1)</f>
        <v>2050</v>
      </c>
      <c r="H6" s="2">
        <f>ROUNDDOWN((E6*保険料率!D5/100/2),0.1)</f>
        <v>0</v>
      </c>
      <c r="I6" s="2">
        <f>ROUNDDOWN((D6*保険料率!E3),0.1)</f>
        <v>1250</v>
      </c>
      <c r="J6" s="2">
        <f t="shared" si="2"/>
        <v>15437</v>
      </c>
    </row>
    <row r="7" spans="1:10" x14ac:dyDescent="0.15">
      <c r="A7" s="2" t="s">
        <v>10</v>
      </c>
      <c r="B7" s="2">
        <v>25</v>
      </c>
      <c r="C7" s="2">
        <f t="shared" si="0"/>
        <v>0</v>
      </c>
      <c r="D7" s="2">
        <v>200000</v>
      </c>
      <c r="E7" s="2">
        <f t="shared" si="1"/>
        <v>200000</v>
      </c>
      <c r="F7" s="2">
        <f>ROUNDDOWN((E7*保険料率!B6/100/2),0.1)</f>
        <v>9810</v>
      </c>
      <c r="G7" s="2">
        <f>ROUNDDOWN((E7*C7*保険料率!C6/100/2),0.1)</f>
        <v>0</v>
      </c>
      <c r="H7" s="2">
        <f>ROUNDDOWN((E7*保険料率!D6/100/2),0.1)</f>
        <v>0</v>
      </c>
      <c r="I7" s="2">
        <f>ROUNDDOWN((D7*保険料率!E3),0.1)</f>
        <v>1000</v>
      </c>
      <c r="J7" s="2">
        <f t="shared" si="2"/>
        <v>10810</v>
      </c>
    </row>
    <row r="8" spans="1:10" x14ac:dyDescent="0.15">
      <c r="A8" s="2"/>
      <c r="B8" s="2"/>
      <c r="C8" s="2">
        <f t="shared" si="0"/>
        <v>0</v>
      </c>
      <c r="D8" s="2"/>
      <c r="E8" s="2">
        <f t="shared" si="1"/>
        <v>0</v>
      </c>
      <c r="F8" s="2">
        <f>ROUNDDOWN((E8*保険料率!B7/100/2),0.1)</f>
        <v>0</v>
      </c>
      <c r="G8" s="2">
        <f>ROUNDDOWN((E8*C8*保険料率!C7/100/2),0.1)</f>
        <v>0</v>
      </c>
      <c r="H8" s="2">
        <f>ROUNDDOWN((E8*保険料率!D7/100/2),0.1)</f>
        <v>0</v>
      </c>
      <c r="I8" s="2">
        <f>ROUNDDOWN((D8*保険料率!E3),0.1)</f>
        <v>0</v>
      </c>
      <c r="J8" s="2">
        <f t="shared" si="2"/>
        <v>0</v>
      </c>
    </row>
    <row r="9" spans="1:10" x14ac:dyDescent="0.15">
      <c r="A9" s="2"/>
      <c r="B9" s="2"/>
      <c r="C9" s="2">
        <f t="shared" si="0"/>
        <v>0</v>
      </c>
      <c r="D9" s="2"/>
      <c r="E9" s="2">
        <f t="shared" si="1"/>
        <v>0</v>
      </c>
      <c r="F9" s="2">
        <f>ROUNDDOWN((E9*保険料率!B8/100/2),0.1)</f>
        <v>0</v>
      </c>
      <c r="G9" s="2">
        <f>ROUNDDOWN((E9*C9*保険料率!C8/100/2),0.1)</f>
        <v>0</v>
      </c>
      <c r="H9" s="2">
        <f>ROUNDDOWN((E9*保険料率!D8/100/2),0.1)</f>
        <v>0</v>
      </c>
      <c r="I9" s="2">
        <f>ROUNDDOWN((D9*保険料率!E3),0.1)</f>
        <v>0</v>
      </c>
      <c r="J9" s="2">
        <f t="shared" si="2"/>
        <v>0</v>
      </c>
    </row>
    <row r="10" spans="1:10" x14ac:dyDescent="0.15">
      <c r="A10" s="2"/>
      <c r="B10" s="2"/>
      <c r="C10" s="2">
        <f t="shared" si="0"/>
        <v>0</v>
      </c>
      <c r="D10" s="2"/>
      <c r="E10" s="2">
        <f t="shared" si="1"/>
        <v>0</v>
      </c>
      <c r="F10" s="2">
        <f>ROUNDDOWN((E10*保険料率!B9/100/2),0.1)</f>
        <v>0</v>
      </c>
      <c r="G10" s="2">
        <f>ROUNDDOWN((E10*C10*保険料率!C9/100/2),0.1)</f>
        <v>0</v>
      </c>
      <c r="H10" s="2">
        <f>ROUNDDOWN((E10*保険料率!D9/100/2),0.1)</f>
        <v>0</v>
      </c>
      <c r="I10" s="2">
        <f>ROUNDDOWN((D10*保険料率!E3),0.1)</f>
        <v>0</v>
      </c>
      <c r="J10" s="2">
        <f t="shared" si="2"/>
        <v>0</v>
      </c>
    </row>
    <row r="11" spans="1:10" x14ac:dyDescent="0.15">
      <c r="A11" s="2"/>
      <c r="B11" s="2"/>
      <c r="C11" s="2">
        <f t="shared" si="0"/>
        <v>0</v>
      </c>
      <c r="D11" s="2"/>
      <c r="E11" s="2">
        <f t="shared" si="1"/>
        <v>0</v>
      </c>
      <c r="F11" s="2">
        <f>ROUNDDOWN((E11*保険料率!B10/100/2),0.1)</f>
        <v>0</v>
      </c>
      <c r="G11" s="2">
        <f>ROUNDDOWN((E11*C11*保険料率!C10/100/2),0.1)</f>
        <v>0</v>
      </c>
      <c r="H11" s="2">
        <f>ROUNDDOWN((E11*保険料率!D10/100/2),0.1)</f>
        <v>0</v>
      </c>
      <c r="I11" s="2">
        <f>ROUNDDOWN((D11*保険料率!E3),0.1)</f>
        <v>0</v>
      </c>
      <c r="J11" s="2">
        <f t="shared" si="2"/>
        <v>0</v>
      </c>
    </row>
    <row r="12" spans="1:10" x14ac:dyDescent="0.15">
      <c r="A12" s="2"/>
      <c r="B12" s="2"/>
      <c r="C12" s="2">
        <f t="shared" si="0"/>
        <v>0</v>
      </c>
      <c r="D12" s="2"/>
      <c r="E12" s="2">
        <f t="shared" si="1"/>
        <v>0</v>
      </c>
      <c r="F12" s="2">
        <f>ROUNDDOWN((E12*保険料率!B11/100/2),0.1)</f>
        <v>0</v>
      </c>
      <c r="G12" s="2">
        <f>ROUNDDOWN((E12*C12*保険料率!C11/100/2),0.1)</f>
        <v>0</v>
      </c>
      <c r="H12" s="2">
        <f>ROUNDDOWN((E12*保険料率!D11/100/2),0.1)</f>
        <v>0</v>
      </c>
      <c r="I12" s="2">
        <f>ROUNDDOWN((D12*保険料率!E3),0.1)</f>
        <v>0</v>
      </c>
      <c r="J12" s="2">
        <f t="shared" si="2"/>
        <v>0</v>
      </c>
    </row>
    <row r="13" spans="1:10" x14ac:dyDescent="0.15">
      <c r="A13" s="2"/>
      <c r="B13" s="2"/>
      <c r="C13" s="2">
        <f t="shared" si="0"/>
        <v>0</v>
      </c>
      <c r="D13" s="2"/>
      <c r="E13" s="2">
        <f t="shared" si="1"/>
        <v>0</v>
      </c>
      <c r="F13" s="2">
        <f>ROUNDDOWN((E13*保険料率!B12/100/2),0.1)</f>
        <v>0</v>
      </c>
      <c r="G13" s="2">
        <f>ROUNDDOWN((E13*C13*保険料率!C12/100/2),0.1)</f>
        <v>0</v>
      </c>
      <c r="H13" s="2">
        <f>ROUNDDOWN((E13*保険料率!D12/100/2),0.1)</f>
        <v>0</v>
      </c>
      <c r="I13" s="2">
        <f>ROUNDDOWN((D13*保険料率!E3),0.1)</f>
        <v>0</v>
      </c>
      <c r="J13" s="2">
        <f t="shared" si="2"/>
        <v>0</v>
      </c>
    </row>
    <row r="14" spans="1:10" x14ac:dyDescent="0.15">
      <c r="A14" s="2"/>
      <c r="B14" s="2"/>
      <c r="C14" s="2">
        <f t="shared" si="0"/>
        <v>0</v>
      </c>
      <c r="D14" s="2"/>
      <c r="E14" s="2">
        <f t="shared" si="1"/>
        <v>0</v>
      </c>
      <c r="F14" s="2">
        <f>ROUNDDOWN((E14*保険料率!B13/100/2),0.1)</f>
        <v>0</v>
      </c>
      <c r="G14" s="2">
        <f>ROUNDDOWN((E14*C14*保険料率!C13/100/2),0.1)</f>
        <v>0</v>
      </c>
      <c r="H14" s="2">
        <f>ROUNDDOWN((E14*保険料率!D13/100/2),0.1)</f>
        <v>0</v>
      </c>
      <c r="I14" s="2">
        <f>ROUNDDOWN((D14*保険料率!E3),0.1)</f>
        <v>0</v>
      </c>
      <c r="J14" s="2">
        <f t="shared" si="2"/>
        <v>0</v>
      </c>
    </row>
    <row r="15" spans="1:10" x14ac:dyDescent="0.15">
      <c r="A15" s="2"/>
      <c r="B15" s="2"/>
      <c r="C15" s="2">
        <f t="shared" si="0"/>
        <v>0</v>
      </c>
      <c r="D15" s="2"/>
      <c r="E15" s="2">
        <f t="shared" si="1"/>
        <v>0</v>
      </c>
      <c r="F15" s="2">
        <f>ROUNDDOWN((E15*保険料率!B14/100/2),0.1)</f>
        <v>0</v>
      </c>
      <c r="G15" s="2">
        <f>ROUNDDOWN((E15*C15*保険料率!C14/100/2),0.1)</f>
        <v>0</v>
      </c>
      <c r="H15" s="2">
        <f>ROUNDDOWN((E15*保険料率!D14/100/2),0.1)</f>
        <v>0</v>
      </c>
      <c r="I15" s="2">
        <f>ROUNDDOWN((D15*保険料率!E3),0.1)</f>
        <v>0</v>
      </c>
      <c r="J15" s="2">
        <f t="shared" si="2"/>
        <v>0</v>
      </c>
    </row>
    <row r="16" spans="1:10" x14ac:dyDescent="0.15">
      <c r="A16" s="2"/>
      <c r="B16" s="2"/>
      <c r="C16" s="2">
        <f t="shared" si="0"/>
        <v>0</v>
      </c>
      <c r="D16" s="2"/>
      <c r="E16" s="2">
        <f t="shared" si="1"/>
        <v>0</v>
      </c>
      <c r="F16" s="2">
        <f>ROUNDDOWN((E16*保険料率!B15/100/2),0.1)</f>
        <v>0</v>
      </c>
      <c r="G16" s="2">
        <f>ROUNDDOWN((E16*C16*保険料率!C15/100/2),0.1)</f>
        <v>0</v>
      </c>
      <c r="H16" s="2">
        <f>ROUNDDOWN((E16*保険料率!D15/100/2),0.1)</f>
        <v>0</v>
      </c>
      <c r="I16" s="2">
        <f>ROUNDDOWN((D16*保険料率!E3),0.1)</f>
        <v>0</v>
      </c>
      <c r="J16" s="2">
        <f t="shared" si="2"/>
        <v>0</v>
      </c>
    </row>
    <row r="17" spans="1:10" x14ac:dyDescent="0.15">
      <c r="A17" s="2"/>
      <c r="B17" s="2"/>
      <c r="C17" s="2">
        <f t="shared" si="0"/>
        <v>0</v>
      </c>
      <c r="D17" s="2"/>
      <c r="E17" s="2">
        <f t="shared" si="1"/>
        <v>0</v>
      </c>
      <c r="F17" s="2">
        <f>ROUNDDOWN((E17*保険料率!B16/100/2),0.1)</f>
        <v>0</v>
      </c>
      <c r="G17" s="2">
        <f>ROUNDDOWN((E17*C17*保険料率!C16/100/2),0.1)</f>
        <v>0</v>
      </c>
      <c r="H17" s="2">
        <f>ROUNDDOWN((E17*保険料率!D16/100/2),0.1)</f>
        <v>0</v>
      </c>
      <c r="I17" s="2">
        <f>ROUNDDOWN((D17*保険料率!E3),0.1)</f>
        <v>0</v>
      </c>
      <c r="J17" s="2">
        <f t="shared" si="2"/>
        <v>0</v>
      </c>
    </row>
    <row r="18" spans="1:10" x14ac:dyDescent="0.15">
      <c r="A18" s="2"/>
      <c r="B18" s="2"/>
      <c r="C18" s="2">
        <f t="shared" si="0"/>
        <v>0</v>
      </c>
      <c r="D18" s="2"/>
      <c r="E18" s="2">
        <f t="shared" si="1"/>
        <v>0</v>
      </c>
      <c r="F18" s="2">
        <f>ROUNDDOWN((E18*保険料率!B17/100/2),0.1)</f>
        <v>0</v>
      </c>
      <c r="G18" s="2">
        <f>ROUNDDOWN((E18*C18*保険料率!C17/100/2),0.1)</f>
        <v>0</v>
      </c>
      <c r="H18" s="2">
        <f>ROUNDDOWN((E18*保険料率!D17/100/2),0.1)</f>
        <v>0</v>
      </c>
      <c r="I18" s="2">
        <f>ROUNDDOWN((D18*保険料率!E3),0.1)</f>
        <v>0</v>
      </c>
      <c r="J18" s="2">
        <f t="shared" si="2"/>
        <v>0</v>
      </c>
    </row>
    <row r="19" spans="1:10" x14ac:dyDescent="0.15">
      <c r="A19" s="2"/>
      <c r="B19" s="2"/>
      <c r="C19" s="2">
        <f t="shared" si="0"/>
        <v>0</v>
      </c>
      <c r="D19" s="2"/>
      <c r="E19" s="2">
        <f t="shared" si="1"/>
        <v>0</v>
      </c>
      <c r="F19" s="2">
        <f>ROUNDDOWN((E19*保険料率!B18/100/2),0.1)</f>
        <v>0</v>
      </c>
      <c r="G19" s="2">
        <f>ROUNDDOWN((E19*C19*保険料率!C18/100/2),0.1)</f>
        <v>0</v>
      </c>
      <c r="H19" s="2">
        <f>ROUNDDOWN((E19*保険料率!D18/100/2),0.1)</f>
        <v>0</v>
      </c>
      <c r="I19" s="2">
        <f>ROUNDDOWN((D19*保険料率!E3),0.1)</f>
        <v>0</v>
      </c>
      <c r="J19" s="2">
        <f t="shared" si="2"/>
        <v>0</v>
      </c>
    </row>
    <row r="20" spans="1:10" x14ac:dyDescent="0.15">
      <c r="A20" s="2"/>
      <c r="B20" s="2"/>
      <c r="C20" s="2">
        <f t="shared" si="0"/>
        <v>0</v>
      </c>
      <c r="D20" s="2"/>
      <c r="E20" s="2">
        <f t="shared" si="1"/>
        <v>0</v>
      </c>
      <c r="F20" s="2">
        <f>ROUNDDOWN((E20*保険料率!B19/100/2),0.1)</f>
        <v>0</v>
      </c>
      <c r="G20" s="2">
        <f>ROUNDDOWN((E20*C20*保険料率!C19/100/2),0.1)</f>
        <v>0</v>
      </c>
      <c r="H20" s="2">
        <f>ROUNDDOWN((E20*保険料率!D19/100/2),0.1)</f>
        <v>0</v>
      </c>
      <c r="I20" s="2">
        <f>ROUNDDOWN((D20*保険料率!E3),0.1)</f>
        <v>0</v>
      </c>
      <c r="J20" s="2">
        <f t="shared" si="2"/>
        <v>0</v>
      </c>
    </row>
    <row r="21" spans="1:10" x14ac:dyDescent="0.15">
      <c r="A21" s="2"/>
      <c r="B21" s="2"/>
      <c r="C21" s="2">
        <f t="shared" si="0"/>
        <v>0</v>
      </c>
      <c r="D21" s="2"/>
      <c r="E21" s="2">
        <f t="shared" si="1"/>
        <v>0</v>
      </c>
      <c r="F21" s="2">
        <f>ROUNDDOWN((E21*保険料率!B20/100/2),0.1)</f>
        <v>0</v>
      </c>
      <c r="G21" s="2">
        <f>ROUNDDOWN((E21*C21*保険料率!C20/100/2),0.1)</f>
        <v>0</v>
      </c>
      <c r="H21" s="2">
        <f>ROUNDDOWN((E21*保険料率!D20/100/2),0.1)</f>
        <v>0</v>
      </c>
      <c r="I21" s="2">
        <f>ROUNDDOWN((D21*保険料率!E3),0.1)</f>
        <v>0</v>
      </c>
      <c r="J21" s="2">
        <f t="shared" si="2"/>
        <v>0</v>
      </c>
    </row>
    <row r="22" spans="1:10" x14ac:dyDescent="0.15">
      <c r="A22" s="2"/>
      <c r="B22" s="2"/>
      <c r="C22" s="2">
        <f t="shared" si="0"/>
        <v>0</v>
      </c>
      <c r="D22" s="2"/>
      <c r="E22" s="2">
        <f t="shared" si="1"/>
        <v>0</v>
      </c>
      <c r="F22" s="2">
        <f>ROUNDDOWN((E22*保険料率!B21/100/2),0.1)</f>
        <v>0</v>
      </c>
      <c r="G22" s="2">
        <f>ROUNDDOWN((E22*C22*保険料率!C21/100/2),0.1)</f>
        <v>0</v>
      </c>
      <c r="H22" s="2">
        <f>ROUNDDOWN((E22*保険料率!D21/100/2),0.1)</f>
        <v>0</v>
      </c>
      <c r="I22" s="2">
        <f>ROUNDDOWN((D22*保険料率!E3),0.1)</f>
        <v>0</v>
      </c>
      <c r="J22" s="2">
        <f t="shared" si="2"/>
        <v>0</v>
      </c>
    </row>
    <row r="23" spans="1:10" x14ac:dyDescent="0.15">
      <c r="A23" s="2"/>
      <c r="B23" s="2"/>
      <c r="C23" s="2">
        <f t="shared" si="0"/>
        <v>0</v>
      </c>
      <c r="D23" s="2"/>
      <c r="E23" s="2">
        <f t="shared" si="1"/>
        <v>0</v>
      </c>
      <c r="F23" s="2">
        <f>ROUNDDOWN((E23*保険料率!B22/100/2),0.1)</f>
        <v>0</v>
      </c>
      <c r="G23" s="2">
        <f>ROUNDDOWN((E23*C23*保険料率!C22/100/2),0.1)</f>
        <v>0</v>
      </c>
      <c r="H23" s="2">
        <f>ROUNDDOWN((E23*保険料率!D22/100/2),0.1)</f>
        <v>0</v>
      </c>
      <c r="I23" s="2">
        <f>ROUNDDOWN((D23*保険料率!E3),0.1)</f>
        <v>0</v>
      </c>
      <c r="J23" s="2">
        <f t="shared" si="2"/>
        <v>0</v>
      </c>
    </row>
    <row r="24" spans="1:10" x14ac:dyDescent="0.15">
      <c r="A24" s="2"/>
      <c r="B24" s="2"/>
      <c r="C24" s="2">
        <f t="shared" si="0"/>
        <v>0</v>
      </c>
      <c r="D24" s="2"/>
      <c r="E24" s="2">
        <f t="shared" si="1"/>
        <v>0</v>
      </c>
      <c r="F24" s="2">
        <f>ROUNDDOWN((E24*保険料率!B23/100/2),0.1)</f>
        <v>0</v>
      </c>
      <c r="G24" s="2">
        <f>ROUNDDOWN((E24*C24*保険料率!C23/100/2),0.1)</f>
        <v>0</v>
      </c>
      <c r="H24" s="2">
        <f>ROUNDDOWN((E24*保険料率!D23/100/2),0.1)</f>
        <v>0</v>
      </c>
      <c r="I24" s="2">
        <f>ROUNDDOWN((D24*保険料率!E3),0.1)</f>
        <v>0</v>
      </c>
      <c r="J24" s="2">
        <f t="shared" si="2"/>
        <v>0</v>
      </c>
    </row>
    <row r="25" spans="1:10" x14ac:dyDescent="0.15">
      <c r="A25" s="2"/>
      <c r="B25" s="2"/>
      <c r="C25" s="2">
        <f t="shared" si="0"/>
        <v>0</v>
      </c>
      <c r="D25" s="2"/>
      <c r="E25" s="2">
        <f t="shared" si="1"/>
        <v>0</v>
      </c>
      <c r="F25" s="2">
        <f>ROUNDDOWN((E25*保険料率!B24/100/2),0.1)</f>
        <v>0</v>
      </c>
      <c r="G25" s="2">
        <f>ROUNDDOWN((E25*C25*保険料率!C24/100/2),0.1)</f>
        <v>0</v>
      </c>
      <c r="H25" s="2">
        <f>ROUNDDOWN((E25*保険料率!D24/100/2),0.1)</f>
        <v>0</v>
      </c>
      <c r="I25" s="2">
        <f>ROUNDDOWN((D25*保険料率!E3),0.1)</f>
        <v>0</v>
      </c>
      <c r="J25" s="2">
        <f t="shared" si="2"/>
        <v>0</v>
      </c>
    </row>
    <row r="26" spans="1:10" x14ac:dyDescent="0.15">
      <c r="A26" s="2" t="s">
        <v>35</v>
      </c>
      <c r="B26" s="2"/>
      <c r="C26" s="2">
        <f t="shared" ref="C26" si="3">(B26&gt;=40)*1</f>
        <v>0</v>
      </c>
      <c r="D26" s="2">
        <f>SUM(D4:D25)</f>
        <v>1205999</v>
      </c>
      <c r="E26" s="2"/>
      <c r="F26" s="2">
        <f t="shared" ref="F26:J26" si="4">SUM(F4:F25)</f>
        <v>58811</v>
      </c>
      <c r="G26" s="2">
        <f t="shared" si="4"/>
        <v>4920</v>
      </c>
      <c r="H26" s="2">
        <f t="shared" si="4"/>
        <v>37057</v>
      </c>
      <c r="I26" s="2">
        <f t="shared" si="4"/>
        <v>6029</v>
      </c>
      <c r="J26" s="2">
        <f t="shared" si="4"/>
        <v>106817</v>
      </c>
    </row>
  </sheetData>
  <mergeCells count="1">
    <mergeCell ref="A2:J2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6"/>
  <sheetViews>
    <sheetView workbookViewId="0">
      <selection activeCell="E4" sqref="E4"/>
    </sheetView>
  </sheetViews>
  <sheetFormatPr defaultRowHeight="13.5" x14ac:dyDescent="0.15"/>
  <cols>
    <col min="3" max="3" width="0" hidden="1" customWidth="1"/>
    <col min="4" max="4" width="19.25" bestFit="1" customWidth="1"/>
  </cols>
  <sheetData>
    <row r="1" spans="1:9" x14ac:dyDescent="0.15">
      <c r="A1" s="1"/>
      <c r="B1" s="1"/>
      <c r="C1" s="1"/>
      <c r="D1" s="1"/>
      <c r="E1" s="1" t="s">
        <v>29</v>
      </c>
      <c r="F1" s="1"/>
      <c r="G1" s="5" t="s">
        <v>30</v>
      </c>
      <c r="H1" s="5" t="s">
        <v>31</v>
      </c>
      <c r="I1" s="5" t="s">
        <v>32</v>
      </c>
    </row>
    <row r="2" spans="1:9" x14ac:dyDescent="0.15">
      <c r="A2" s="27" t="s">
        <v>45</v>
      </c>
      <c r="B2" s="27"/>
      <c r="C2" s="27"/>
      <c r="D2" s="27"/>
      <c r="E2" s="27"/>
      <c r="F2" s="27"/>
      <c r="G2" s="27"/>
      <c r="H2" s="27"/>
      <c r="I2" s="27"/>
    </row>
    <row r="3" spans="1:9" x14ac:dyDescent="0.15">
      <c r="A3" s="3" t="s">
        <v>0</v>
      </c>
      <c r="B3" s="3" t="s">
        <v>6</v>
      </c>
      <c r="C3" s="3"/>
      <c r="D3" s="3" t="s">
        <v>49</v>
      </c>
      <c r="E3" s="3" t="s">
        <v>52</v>
      </c>
      <c r="F3" s="3" t="s">
        <v>53</v>
      </c>
      <c r="G3" s="3" t="s">
        <v>54</v>
      </c>
      <c r="H3" s="3" t="s">
        <v>55</v>
      </c>
      <c r="I3" s="3" t="s">
        <v>5</v>
      </c>
    </row>
    <row r="4" spans="1:9" x14ac:dyDescent="0.15">
      <c r="A4" s="2" t="s">
        <v>7</v>
      </c>
      <c r="B4" s="2">
        <v>66</v>
      </c>
      <c r="C4" s="2">
        <f t="shared" ref="C4:C25" si="0">(B4&gt;=40)*(B4&lt;=65)*1</f>
        <v>0</v>
      </c>
      <c r="D4" s="2">
        <v>400000</v>
      </c>
      <c r="E4" s="2">
        <f>ROUNDDOWN((D4*保険料率!B4/100/2),0.1)</f>
        <v>19520</v>
      </c>
      <c r="F4" s="2">
        <f>ROUNDDOWN((D4*C4*保険料率!C3/100/2),0.1)</f>
        <v>0</v>
      </c>
      <c r="G4" s="2">
        <f>ROUNDDOWN((D4*保険料率!D3/100/2),0.1)</f>
        <v>36600</v>
      </c>
      <c r="H4" s="2">
        <f>ROUNDDOWN((D4*保険料率!E3),0.1)</f>
        <v>2000</v>
      </c>
      <c r="I4" s="2">
        <f>SUM(E4+F4+G4+H4)</f>
        <v>58120</v>
      </c>
    </row>
    <row r="5" spans="1:9" x14ac:dyDescent="0.15">
      <c r="A5" s="2" t="s">
        <v>8</v>
      </c>
      <c r="B5" s="2">
        <v>41</v>
      </c>
      <c r="C5" s="2">
        <f t="shared" si="0"/>
        <v>1</v>
      </c>
      <c r="D5" s="2">
        <v>350000</v>
      </c>
      <c r="E5" s="2">
        <f>ROUNDDOWN((D5*保険料率!B4/100/2),0.1)</f>
        <v>17080</v>
      </c>
      <c r="F5" s="2">
        <f>ROUNDDOWN((D5*C5*保険料率!C3/100/2),0.1)</f>
        <v>2870</v>
      </c>
      <c r="G5" s="2">
        <f>ROUNDDOWN((D5*保険料率!D3/100/2),0.1)</f>
        <v>32025</v>
      </c>
      <c r="H5" s="2">
        <f>ROUNDDOWN((D5*保険料率!E3),0.1)</f>
        <v>1750</v>
      </c>
      <c r="I5" s="2">
        <f t="shared" ref="I5:I25" si="1">SUM(E5+F5+G5+H5)</f>
        <v>53725</v>
      </c>
    </row>
    <row r="6" spans="1:9" x14ac:dyDescent="0.15">
      <c r="A6" s="2" t="s">
        <v>9</v>
      </c>
      <c r="B6" s="2">
        <v>40</v>
      </c>
      <c r="C6" s="2">
        <f t="shared" si="0"/>
        <v>1</v>
      </c>
      <c r="D6" s="2">
        <v>250000</v>
      </c>
      <c r="E6" s="2">
        <f>ROUNDDOWN((D6*保険料率!B4/100/2),0.1)</f>
        <v>12200</v>
      </c>
      <c r="F6" s="2">
        <f>ROUNDDOWN((D6*C6*保険料率!C3/100/2),0.1)</f>
        <v>2050</v>
      </c>
      <c r="G6" s="2">
        <f>ROUNDDOWN((D6*保険料率!D3/100/2),0.1)</f>
        <v>22875</v>
      </c>
      <c r="H6" s="2">
        <f>ROUNDDOWN((D6*保険料率!E3),0.1)</f>
        <v>1250</v>
      </c>
      <c r="I6" s="2">
        <f t="shared" si="1"/>
        <v>38375</v>
      </c>
    </row>
    <row r="7" spans="1:9" x14ac:dyDescent="0.15">
      <c r="A7" s="2" t="s">
        <v>10</v>
      </c>
      <c r="B7" s="2">
        <v>25</v>
      </c>
      <c r="C7" s="2">
        <f t="shared" si="0"/>
        <v>0</v>
      </c>
      <c r="D7" s="2">
        <v>200000</v>
      </c>
      <c r="E7" s="2">
        <f>ROUNDDOWN((D7*保険料率!B4/100/2),0.1)</f>
        <v>9760</v>
      </c>
      <c r="F7" s="2">
        <f>ROUNDDOWN((D7*C7*保険料率!C3/100/2),0.1)</f>
        <v>0</v>
      </c>
      <c r="G7" s="2">
        <f>ROUNDDOWN((D7*保険料率!D3/100/2),0.1)</f>
        <v>18300</v>
      </c>
      <c r="H7" s="2">
        <f>ROUNDDOWN((D7*保険料率!E3),0.1)</f>
        <v>1000</v>
      </c>
      <c r="I7" s="2">
        <f t="shared" si="1"/>
        <v>29060</v>
      </c>
    </row>
    <row r="8" spans="1:9" x14ac:dyDescent="0.15">
      <c r="A8" s="2"/>
      <c r="B8" s="2"/>
      <c r="C8" s="2">
        <f t="shared" si="0"/>
        <v>0</v>
      </c>
      <c r="D8" s="2"/>
      <c r="E8" s="2">
        <f>ROUNDDOWN((D8*保険料率!B4/100/2),0.1)</f>
        <v>0</v>
      </c>
      <c r="F8" s="2">
        <f>ROUNDDOWN((D8*C8*保険料率!C3/100/2),0.1)</f>
        <v>0</v>
      </c>
      <c r="G8" s="2">
        <f>ROUNDDOWN((D8*保険料率!D3/100/2),0.1)</f>
        <v>0</v>
      </c>
      <c r="H8" s="2">
        <f>ROUNDDOWN((D8*保険料率!E3),0.1)</f>
        <v>0</v>
      </c>
      <c r="I8" s="2">
        <f t="shared" si="1"/>
        <v>0</v>
      </c>
    </row>
    <row r="9" spans="1:9" x14ac:dyDescent="0.15">
      <c r="A9" s="2"/>
      <c r="B9" s="2"/>
      <c r="C9" s="2">
        <f t="shared" si="0"/>
        <v>0</v>
      </c>
      <c r="D9" s="2"/>
      <c r="E9" s="2">
        <f>ROUNDDOWN((D9*保険料率!B4/100/2),0.1)</f>
        <v>0</v>
      </c>
      <c r="F9" s="2">
        <f>ROUNDDOWN((D9*C9*保険料率!C3/100/2),0.1)</f>
        <v>0</v>
      </c>
      <c r="G9" s="2">
        <f>ROUNDDOWN((D9*保険料率!D3/100/2),0.1)</f>
        <v>0</v>
      </c>
      <c r="H9" s="2">
        <f>ROUNDDOWN((D9*保険料率!E3),0.1)</f>
        <v>0</v>
      </c>
      <c r="I9" s="2">
        <f t="shared" si="1"/>
        <v>0</v>
      </c>
    </row>
    <row r="10" spans="1:9" x14ac:dyDescent="0.15">
      <c r="A10" s="2"/>
      <c r="B10" s="2"/>
      <c r="C10" s="2">
        <f t="shared" si="0"/>
        <v>0</v>
      </c>
      <c r="D10" s="2"/>
      <c r="E10" s="2">
        <f>ROUNDDOWN((D10*保険料率!B4/100/2),0.1)</f>
        <v>0</v>
      </c>
      <c r="F10" s="2">
        <f>ROUNDDOWN((D10*C10*保険料率!C3/100/2),0.1)</f>
        <v>0</v>
      </c>
      <c r="G10" s="2">
        <f>ROUNDDOWN((D10*保険料率!D3/100/2),0.1)</f>
        <v>0</v>
      </c>
      <c r="H10" s="2">
        <f>ROUNDDOWN((D10*保険料率!E3),0.1)</f>
        <v>0</v>
      </c>
      <c r="I10" s="2">
        <f t="shared" si="1"/>
        <v>0</v>
      </c>
    </row>
    <row r="11" spans="1:9" x14ac:dyDescent="0.15">
      <c r="A11" s="2"/>
      <c r="B11" s="2"/>
      <c r="C11" s="2">
        <f t="shared" si="0"/>
        <v>0</v>
      </c>
      <c r="D11" s="2"/>
      <c r="E11" s="2">
        <f>ROUNDDOWN((D11*保険料率!B4/100/2),0.1)</f>
        <v>0</v>
      </c>
      <c r="F11" s="2">
        <f>ROUNDDOWN((D11*C11*保険料率!C3/100/2),0.1)</f>
        <v>0</v>
      </c>
      <c r="G11" s="2">
        <f>ROUNDDOWN((D11*保険料率!D3/100/2),0.1)</f>
        <v>0</v>
      </c>
      <c r="H11" s="2">
        <f>ROUNDDOWN((D11*保険料率!E3),0.1)</f>
        <v>0</v>
      </c>
      <c r="I11" s="2">
        <f t="shared" si="1"/>
        <v>0</v>
      </c>
    </row>
    <row r="12" spans="1:9" x14ac:dyDescent="0.15">
      <c r="A12" s="2"/>
      <c r="B12" s="2"/>
      <c r="C12" s="2">
        <f t="shared" si="0"/>
        <v>0</v>
      </c>
      <c r="D12" s="2"/>
      <c r="E12" s="2">
        <f>ROUNDDOWN((D12*保険料率!B4/100/2),0.1)</f>
        <v>0</v>
      </c>
      <c r="F12" s="2">
        <f>ROUNDDOWN((D12*C12*保険料率!C3/100/2),0.1)</f>
        <v>0</v>
      </c>
      <c r="G12" s="2">
        <f>ROUNDDOWN((D12*保険料率!D3/100/2),0.1)</f>
        <v>0</v>
      </c>
      <c r="H12" s="2">
        <f>ROUNDDOWN((D12*保険料率!E3),0.1)</f>
        <v>0</v>
      </c>
      <c r="I12" s="2">
        <f t="shared" si="1"/>
        <v>0</v>
      </c>
    </row>
    <row r="13" spans="1:9" x14ac:dyDescent="0.15">
      <c r="A13" s="2"/>
      <c r="B13" s="2"/>
      <c r="C13" s="2">
        <f t="shared" si="0"/>
        <v>0</v>
      </c>
      <c r="D13" s="2"/>
      <c r="E13" s="2">
        <f>ROUNDDOWN((D13*保険料率!B4/100/2),0.1)</f>
        <v>0</v>
      </c>
      <c r="F13" s="2">
        <f>ROUNDDOWN((D13*C13*保険料率!C3/100/2),0.1)</f>
        <v>0</v>
      </c>
      <c r="G13" s="2">
        <f>ROUNDDOWN((D13*保険料率!D3/100/2),0.1)</f>
        <v>0</v>
      </c>
      <c r="H13" s="2">
        <f>ROUNDDOWN((D13*保険料率!E3),0.1)</f>
        <v>0</v>
      </c>
      <c r="I13" s="2">
        <f t="shared" si="1"/>
        <v>0</v>
      </c>
    </row>
    <row r="14" spans="1:9" x14ac:dyDescent="0.15">
      <c r="A14" s="2"/>
      <c r="B14" s="2"/>
      <c r="C14" s="2">
        <f t="shared" si="0"/>
        <v>0</v>
      </c>
      <c r="D14" s="2"/>
      <c r="E14" s="2">
        <f>ROUNDDOWN((D14*保険料率!B4/100/2),0.1)</f>
        <v>0</v>
      </c>
      <c r="F14" s="2">
        <f>ROUNDDOWN((D14*C14*保険料率!C3/100/2),0.1)</f>
        <v>0</v>
      </c>
      <c r="G14" s="2">
        <f>ROUNDDOWN((D14*保険料率!D3/100/2),0.1)</f>
        <v>0</v>
      </c>
      <c r="H14" s="2">
        <f>ROUNDDOWN((D14*保険料率!E3),0.1)</f>
        <v>0</v>
      </c>
      <c r="I14" s="2">
        <f t="shared" si="1"/>
        <v>0</v>
      </c>
    </row>
    <row r="15" spans="1:9" x14ac:dyDescent="0.15">
      <c r="A15" s="2"/>
      <c r="B15" s="2"/>
      <c r="C15" s="2">
        <f t="shared" si="0"/>
        <v>0</v>
      </c>
      <c r="D15" s="2"/>
      <c r="E15" s="2">
        <f>ROUNDDOWN((D15*保険料率!B4/100/2),0.1)</f>
        <v>0</v>
      </c>
      <c r="F15" s="2">
        <f>ROUNDDOWN((D15*C15*保険料率!C3/100/2),0.1)</f>
        <v>0</v>
      </c>
      <c r="G15" s="2">
        <f>ROUNDDOWN((D15*保険料率!D3/100/2),0.1)</f>
        <v>0</v>
      </c>
      <c r="H15" s="2">
        <f>ROUNDDOWN((D15*保険料率!E3),0.1)</f>
        <v>0</v>
      </c>
      <c r="I15" s="2">
        <f t="shared" si="1"/>
        <v>0</v>
      </c>
    </row>
    <row r="16" spans="1:9" x14ac:dyDescent="0.15">
      <c r="A16" s="2"/>
      <c r="B16" s="2"/>
      <c r="C16" s="2">
        <f t="shared" si="0"/>
        <v>0</v>
      </c>
      <c r="D16" s="2"/>
      <c r="E16" s="2">
        <f>ROUNDDOWN((D16*保険料率!B4/100/2),0.1)</f>
        <v>0</v>
      </c>
      <c r="F16" s="2">
        <f>ROUNDDOWN((D16*C16*保険料率!C3/100/2),0.1)</f>
        <v>0</v>
      </c>
      <c r="G16" s="2">
        <f>ROUNDDOWN((D16*保険料率!D3/100/2),0.1)</f>
        <v>0</v>
      </c>
      <c r="H16" s="2">
        <f>ROUNDDOWN((D16*保険料率!E3),0.1)</f>
        <v>0</v>
      </c>
      <c r="I16" s="2">
        <f t="shared" si="1"/>
        <v>0</v>
      </c>
    </row>
    <row r="17" spans="1:9" x14ac:dyDescent="0.15">
      <c r="A17" s="2"/>
      <c r="B17" s="2"/>
      <c r="C17" s="2">
        <f t="shared" si="0"/>
        <v>0</v>
      </c>
      <c r="D17" s="2"/>
      <c r="E17" s="2">
        <f>ROUNDDOWN((D17*保険料率!B4/100/2),0.1)</f>
        <v>0</v>
      </c>
      <c r="F17" s="2">
        <f>ROUNDDOWN((D17*C17*保険料率!C3/100/2),0.1)</f>
        <v>0</v>
      </c>
      <c r="G17" s="2">
        <f>ROUNDDOWN((D17*保険料率!D3/100/2),0.1)</f>
        <v>0</v>
      </c>
      <c r="H17" s="2">
        <f>ROUNDDOWN((D17*保険料率!E3),0.1)</f>
        <v>0</v>
      </c>
      <c r="I17" s="2">
        <f t="shared" si="1"/>
        <v>0</v>
      </c>
    </row>
    <row r="18" spans="1:9" x14ac:dyDescent="0.15">
      <c r="A18" s="2"/>
      <c r="B18" s="2"/>
      <c r="C18" s="2">
        <f t="shared" si="0"/>
        <v>0</v>
      </c>
      <c r="D18" s="2"/>
      <c r="E18" s="2">
        <f>ROUNDDOWN((D18*保険料率!B4/100/2),0.1)</f>
        <v>0</v>
      </c>
      <c r="F18" s="2">
        <f>ROUNDDOWN((D18*C18*保険料率!C3/100/2),0.1)</f>
        <v>0</v>
      </c>
      <c r="G18" s="2">
        <f>ROUNDDOWN((D18*保険料率!D3/100/2),0.1)</f>
        <v>0</v>
      </c>
      <c r="H18" s="2">
        <f>ROUNDDOWN((D18*保険料率!E3),0.1)</f>
        <v>0</v>
      </c>
      <c r="I18" s="2">
        <f t="shared" si="1"/>
        <v>0</v>
      </c>
    </row>
    <row r="19" spans="1:9" x14ac:dyDescent="0.15">
      <c r="A19" s="2"/>
      <c r="B19" s="2"/>
      <c r="C19" s="2">
        <f t="shared" si="0"/>
        <v>0</v>
      </c>
      <c r="D19" s="2"/>
      <c r="E19" s="2">
        <f>ROUNDDOWN((D19*保険料率!B4/100/2),0.1)</f>
        <v>0</v>
      </c>
      <c r="F19" s="2">
        <f>ROUNDDOWN((D19*C19*保険料率!C3/100/2),0.1)</f>
        <v>0</v>
      </c>
      <c r="G19" s="2">
        <f>ROUNDDOWN((D19*保険料率!D3/100/2),0.1)</f>
        <v>0</v>
      </c>
      <c r="H19" s="2">
        <f>ROUNDDOWN((D19*保険料率!E3),0.1)</f>
        <v>0</v>
      </c>
      <c r="I19" s="2">
        <f t="shared" si="1"/>
        <v>0</v>
      </c>
    </row>
    <row r="20" spans="1:9" x14ac:dyDescent="0.15">
      <c r="A20" s="2"/>
      <c r="B20" s="2"/>
      <c r="C20" s="2">
        <f t="shared" si="0"/>
        <v>0</v>
      </c>
      <c r="D20" s="2"/>
      <c r="E20" s="2">
        <f>ROUNDDOWN((D20*保険料率!B4/100/2),0.1)</f>
        <v>0</v>
      </c>
      <c r="F20" s="2">
        <f>ROUNDDOWN((D20*C20*保険料率!C3/100/2),0.1)</f>
        <v>0</v>
      </c>
      <c r="G20" s="2">
        <f>ROUNDDOWN((D20*保険料率!D3/100/2),0.1)</f>
        <v>0</v>
      </c>
      <c r="H20" s="2">
        <f>ROUNDDOWN((D20*保険料率!E3),0.1)</f>
        <v>0</v>
      </c>
      <c r="I20" s="2">
        <f t="shared" si="1"/>
        <v>0</v>
      </c>
    </row>
    <row r="21" spans="1:9" x14ac:dyDescent="0.15">
      <c r="A21" s="2"/>
      <c r="B21" s="2"/>
      <c r="C21" s="2">
        <f t="shared" si="0"/>
        <v>0</v>
      </c>
      <c r="D21" s="2"/>
      <c r="E21" s="2">
        <f>ROUNDDOWN((D21*保険料率!B4/100/2),0.1)</f>
        <v>0</v>
      </c>
      <c r="F21" s="2">
        <f>ROUNDDOWN((D21*C21*保険料率!C3/100/2),0.1)</f>
        <v>0</v>
      </c>
      <c r="G21" s="2">
        <f>ROUNDDOWN((D21*保険料率!D3/100/2),0.1)</f>
        <v>0</v>
      </c>
      <c r="H21" s="2">
        <f>ROUNDDOWN((D21*保険料率!E3),0.1)</f>
        <v>0</v>
      </c>
      <c r="I21" s="2">
        <f t="shared" si="1"/>
        <v>0</v>
      </c>
    </row>
    <row r="22" spans="1:9" x14ac:dyDescent="0.15">
      <c r="A22" s="2"/>
      <c r="B22" s="2"/>
      <c r="C22" s="2">
        <f t="shared" si="0"/>
        <v>0</v>
      </c>
      <c r="D22" s="2"/>
      <c r="E22" s="2">
        <f>ROUNDDOWN((D22*保険料率!B4/100/2),0.1)</f>
        <v>0</v>
      </c>
      <c r="F22" s="2">
        <f>ROUNDDOWN((D22*C22*保険料率!C3/100/2),0.1)</f>
        <v>0</v>
      </c>
      <c r="G22" s="2">
        <f>ROUNDDOWN((D22*保険料率!D3/100/2),0.1)</f>
        <v>0</v>
      </c>
      <c r="H22" s="2">
        <f>ROUNDDOWN((D22*保険料率!E3),0.1)</f>
        <v>0</v>
      </c>
      <c r="I22" s="2">
        <f t="shared" si="1"/>
        <v>0</v>
      </c>
    </row>
    <row r="23" spans="1:9" x14ac:dyDescent="0.15">
      <c r="A23" s="2"/>
      <c r="B23" s="2"/>
      <c r="C23" s="2">
        <f t="shared" si="0"/>
        <v>0</v>
      </c>
      <c r="D23" s="2"/>
      <c r="E23" s="2">
        <f>ROUNDDOWN((D23*保険料率!B4/100/2),0.1)</f>
        <v>0</v>
      </c>
      <c r="F23" s="2">
        <f>ROUNDDOWN((D23*C23*保険料率!C3/100/2),0.1)</f>
        <v>0</v>
      </c>
      <c r="G23" s="2">
        <f>ROUNDDOWN((D23*保険料率!D3/100/2),0.1)</f>
        <v>0</v>
      </c>
      <c r="H23" s="2">
        <f>ROUNDDOWN((D23*保険料率!E3),0.1)</f>
        <v>0</v>
      </c>
      <c r="I23" s="2">
        <f t="shared" si="1"/>
        <v>0</v>
      </c>
    </row>
    <row r="24" spans="1:9" x14ac:dyDescent="0.15">
      <c r="A24" s="2"/>
      <c r="B24" s="2"/>
      <c r="C24" s="2">
        <f t="shared" si="0"/>
        <v>0</v>
      </c>
      <c r="D24" s="2"/>
      <c r="E24" s="2">
        <f>ROUNDDOWN((D24*保険料率!B4/100/2),0.1)</f>
        <v>0</v>
      </c>
      <c r="F24" s="2">
        <f>ROUNDDOWN((D24*C24*保険料率!C3/100/2),0.1)</f>
        <v>0</v>
      </c>
      <c r="G24" s="2">
        <f>ROUNDDOWN((D24*保険料率!D3/100/2),0.1)</f>
        <v>0</v>
      </c>
      <c r="H24" s="2">
        <f>ROUNDDOWN((D24*保険料率!E3),0.1)</f>
        <v>0</v>
      </c>
      <c r="I24" s="2">
        <f t="shared" si="1"/>
        <v>0</v>
      </c>
    </row>
    <row r="25" spans="1:9" x14ac:dyDescent="0.15">
      <c r="A25" s="2"/>
      <c r="B25" s="2"/>
      <c r="C25" s="2">
        <f t="shared" si="0"/>
        <v>0</v>
      </c>
      <c r="D25" s="2"/>
      <c r="E25" s="2">
        <f>ROUNDDOWN((D25*保険料率!B4/100/2),0.1)</f>
        <v>0</v>
      </c>
      <c r="F25" s="2">
        <f>ROUNDDOWN((D25*C25*保険料率!C3/100/2),0.1)</f>
        <v>0</v>
      </c>
      <c r="G25" s="2">
        <f>ROUNDDOWN((D25*保険料率!D3/100/2),0.1)</f>
        <v>0</v>
      </c>
      <c r="H25" s="2">
        <f>ROUNDDOWN((D25*保険料率!E3),0.1)</f>
        <v>0</v>
      </c>
      <c r="I25" s="2">
        <f t="shared" si="1"/>
        <v>0</v>
      </c>
    </row>
    <row r="26" spans="1:9" x14ac:dyDescent="0.15">
      <c r="A26" s="2" t="s">
        <v>35</v>
      </c>
      <c r="B26" s="2"/>
      <c r="C26" s="2">
        <f t="shared" ref="C26" si="2">(B26&gt;=40)*1</f>
        <v>0</v>
      </c>
      <c r="D26" s="2">
        <f>SUM(D4:D25)</f>
        <v>1200000</v>
      </c>
      <c r="E26" s="2">
        <f t="shared" ref="E26:I26" si="3">SUM(E4:E25)</f>
        <v>58560</v>
      </c>
      <c r="F26" s="2">
        <f t="shared" si="3"/>
        <v>4920</v>
      </c>
      <c r="G26" s="2">
        <f t="shared" si="3"/>
        <v>109800</v>
      </c>
      <c r="H26" s="2">
        <f t="shared" si="3"/>
        <v>6000</v>
      </c>
      <c r="I26" s="2">
        <f t="shared" si="3"/>
        <v>179280</v>
      </c>
    </row>
  </sheetData>
  <mergeCells count="1">
    <mergeCell ref="A2:I2"/>
  </mergeCells>
  <phoneticPr fontId="1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39C33-5C57-4D1F-9B3A-F937C64EA401}">
  <dimension ref="A1:I26"/>
  <sheetViews>
    <sheetView workbookViewId="0">
      <selection activeCell="B8" sqref="B8"/>
    </sheetView>
  </sheetViews>
  <sheetFormatPr defaultRowHeight="13.5" x14ac:dyDescent="0.15"/>
  <cols>
    <col min="3" max="3" width="0" hidden="1" customWidth="1"/>
    <col min="4" max="4" width="19.25" bestFit="1" customWidth="1"/>
  </cols>
  <sheetData>
    <row r="1" spans="1:9" x14ac:dyDescent="0.15">
      <c r="A1" s="1"/>
      <c r="B1" s="1"/>
      <c r="C1" s="1"/>
      <c r="D1" s="1"/>
      <c r="E1" s="1" t="s">
        <v>29</v>
      </c>
      <c r="F1" s="1"/>
      <c r="G1" s="5" t="s">
        <v>30</v>
      </c>
      <c r="H1" s="5" t="s">
        <v>31</v>
      </c>
      <c r="I1" s="5" t="s">
        <v>32</v>
      </c>
    </row>
    <row r="2" spans="1:9" x14ac:dyDescent="0.15">
      <c r="A2" s="27" t="s">
        <v>45</v>
      </c>
      <c r="B2" s="27"/>
      <c r="C2" s="27"/>
      <c r="D2" s="27"/>
      <c r="E2" s="27"/>
      <c r="F2" s="27"/>
      <c r="G2" s="27"/>
      <c r="H2" s="27"/>
      <c r="I2" s="27"/>
    </row>
    <row r="3" spans="1:9" x14ac:dyDescent="0.15">
      <c r="A3" s="3" t="s">
        <v>0</v>
      </c>
      <c r="B3" s="3" t="s">
        <v>6</v>
      </c>
      <c r="C3" s="3"/>
      <c r="D3" s="3" t="s">
        <v>48</v>
      </c>
      <c r="E3" s="3" t="s">
        <v>52</v>
      </c>
      <c r="F3" s="3" t="s">
        <v>53</v>
      </c>
      <c r="G3" s="3" t="s">
        <v>54</v>
      </c>
      <c r="H3" s="3" t="s">
        <v>55</v>
      </c>
      <c r="I3" s="3" t="s">
        <v>5</v>
      </c>
    </row>
    <row r="4" spans="1:9" x14ac:dyDescent="0.15">
      <c r="A4" s="2" t="s">
        <v>7</v>
      </c>
      <c r="B4" s="2">
        <v>66</v>
      </c>
      <c r="C4" s="2">
        <f t="shared" ref="C4:C25" si="0">(B4&gt;=40)*(B4&lt;=65)*1</f>
        <v>0</v>
      </c>
      <c r="D4" s="2">
        <v>400000</v>
      </c>
      <c r="E4" s="2">
        <f>ROUNDDOWN((D4*保険料率!B5/100/2),0.1)</f>
        <v>19420</v>
      </c>
      <c r="F4" s="2">
        <f>ROUNDDOWN((D4*C4*保険料率!C3/100/2),0.1)</f>
        <v>0</v>
      </c>
      <c r="G4" s="2">
        <f>ROUNDDOWN((D4*保険料率!D3/100/2),0.1)</f>
        <v>36600</v>
      </c>
      <c r="H4" s="2">
        <f>ROUNDDOWN((D4*保険料率!E3),0.1)</f>
        <v>2000</v>
      </c>
      <c r="I4" s="2">
        <f>SUM(E4+F4+G4+H4)</f>
        <v>58020</v>
      </c>
    </row>
    <row r="5" spans="1:9" x14ac:dyDescent="0.15">
      <c r="A5" s="2" t="s">
        <v>8</v>
      </c>
      <c r="B5" s="2">
        <v>41</v>
      </c>
      <c r="C5" s="2">
        <f t="shared" si="0"/>
        <v>1</v>
      </c>
      <c r="D5" s="2">
        <v>350000</v>
      </c>
      <c r="E5" s="2">
        <f>ROUNDDOWN((D5*保険料率!B5/100/2),0.1)</f>
        <v>16992</v>
      </c>
      <c r="F5" s="2">
        <f>ROUNDDOWN((D5*C5*保険料率!C3/100/2),0.1)</f>
        <v>2870</v>
      </c>
      <c r="G5" s="2">
        <f>ROUNDDOWN((D5*保険料率!D3/100/2),0.1)</f>
        <v>32025</v>
      </c>
      <c r="H5" s="2">
        <f>ROUNDDOWN((D5*保険料率!E3),0.1)</f>
        <v>1750</v>
      </c>
      <c r="I5" s="2">
        <f t="shared" ref="I5:I25" si="1">SUM(E5+F5+G5+H5)</f>
        <v>53637</v>
      </c>
    </row>
    <row r="6" spans="1:9" x14ac:dyDescent="0.15">
      <c r="A6" s="2" t="s">
        <v>9</v>
      </c>
      <c r="B6" s="2">
        <v>40</v>
      </c>
      <c r="C6" s="2">
        <f t="shared" si="0"/>
        <v>1</v>
      </c>
      <c r="D6" s="2">
        <v>250000</v>
      </c>
      <c r="E6" s="2">
        <f>ROUNDDOWN((D6*保険料率!B5/100/2),0.1)</f>
        <v>12137</v>
      </c>
      <c r="F6" s="2">
        <f>ROUNDDOWN((D6*C6*保険料率!C3/100/2),0.1)</f>
        <v>2050</v>
      </c>
      <c r="G6" s="2">
        <f>ROUNDDOWN((D6*保険料率!D3/100/2),0.1)</f>
        <v>22875</v>
      </c>
      <c r="H6" s="2">
        <f>ROUNDDOWN((D6*保険料率!E3),0.1)</f>
        <v>1250</v>
      </c>
      <c r="I6" s="2">
        <f t="shared" si="1"/>
        <v>38312</v>
      </c>
    </row>
    <row r="7" spans="1:9" x14ac:dyDescent="0.15">
      <c r="A7" s="2" t="s">
        <v>10</v>
      </c>
      <c r="B7" s="2">
        <v>25</v>
      </c>
      <c r="C7" s="2">
        <f t="shared" si="0"/>
        <v>0</v>
      </c>
      <c r="D7" s="2">
        <v>200000</v>
      </c>
      <c r="E7" s="2">
        <f>ROUNDDOWN((D7*保険料率!B5/100/2),0.1)</f>
        <v>9710</v>
      </c>
      <c r="F7" s="2">
        <f>ROUNDDOWN((D7*C7*保険料率!C3/100/2),0.1)</f>
        <v>0</v>
      </c>
      <c r="G7" s="2">
        <f>ROUNDDOWN((D7*保険料率!D3/100/2),0.1)</f>
        <v>18300</v>
      </c>
      <c r="H7" s="2">
        <f>ROUNDDOWN((D7*保険料率!E3),0.1)</f>
        <v>1000</v>
      </c>
      <c r="I7" s="2">
        <f t="shared" si="1"/>
        <v>29010</v>
      </c>
    </row>
    <row r="8" spans="1:9" x14ac:dyDescent="0.15">
      <c r="A8" s="2"/>
      <c r="B8" s="2"/>
      <c r="C8" s="2">
        <f t="shared" si="0"/>
        <v>0</v>
      </c>
      <c r="D8" s="2"/>
      <c r="E8" s="2">
        <f>ROUNDDOWN((D8*保険料率!B5/100/2),0.1)</f>
        <v>0</v>
      </c>
      <c r="F8" s="2">
        <f>ROUNDDOWN((D8*C8*保険料率!C3/100/2),0.1)</f>
        <v>0</v>
      </c>
      <c r="G8" s="2">
        <f>ROUNDDOWN((D8*保険料率!D3/100/2),0.1)</f>
        <v>0</v>
      </c>
      <c r="H8" s="2">
        <f>ROUNDDOWN((D8*保険料率!E3),0.1)</f>
        <v>0</v>
      </c>
      <c r="I8" s="2">
        <f t="shared" si="1"/>
        <v>0</v>
      </c>
    </row>
    <row r="9" spans="1:9" x14ac:dyDescent="0.15">
      <c r="A9" s="2"/>
      <c r="B9" s="2"/>
      <c r="C9" s="2">
        <f t="shared" si="0"/>
        <v>0</v>
      </c>
      <c r="D9" s="2"/>
      <c r="E9" s="2">
        <f>ROUNDDOWN((D9*保険料率!B5/100/2),0.1)</f>
        <v>0</v>
      </c>
      <c r="F9" s="2">
        <f>ROUNDDOWN((D9*C9*保険料率!C3/100/2),0.1)</f>
        <v>0</v>
      </c>
      <c r="G9" s="2">
        <f>ROUNDDOWN((D9*保険料率!D3/100/2),0.1)</f>
        <v>0</v>
      </c>
      <c r="H9" s="2">
        <f>ROUNDDOWN((D9*保険料率!E3),0.1)</f>
        <v>0</v>
      </c>
      <c r="I9" s="2">
        <f t="shared" si="1"/>
        <v>0</v>
      </c>
    </row>
    <row r="10" spans="1:9" x14ac:dyDescent="0.15">
      <c r="A10" s="2"/>
      <c r="B10" s="2"/>
      <c r="C10" s="2">
        <f t="shared" si="0"/>
        <v>0</v>
      </c>
      <c r="D10" s="2"/>
      <c r="E10" s="2">
        <f>ROUNDDOWN((D10*保険料率!B5/100/2),0.1)</f>
        <v>0</v>
      </c>
      <c r="F10" s="2">
        <f>ROUNDDOWN((D10*C10*保険料率!C3/100/2),0.1)</f>
        <v>0</v>
      </c>
      <c r="G10" s="2">
        <f>ROUNDDOWN((D10*保険料率!D3/100/2),0.1)</f>
        <v>0</v>
      </c>
      <c r="H10" s="2">
        <f>ROUNDDOWN((D10*保険料率!E3),0.1)</f>
        <v>0</v>
      </c>
      <c r="I10" s="2">
        <f t="shared" si="1"/>
        <v>0</v>
      </c>
    </row>
    <row r="11" spans="1:9" x14ac:dyDescent="0.15">
      <c r="A11" s="2"/>
      <c r="B11" s="2"/>
      <c r="C11" s="2">
        <f t="shared" si="0"/>
        <v>0</v>
      </c>
      <c r="D11" s="2"/>
      <c r="E11" s="2">
        <f>ROUNDDOWN((D11*保険料率!B5/100/2),0.1)</f>
        <v>0</v>
      </c>
      <c r="F11" s="2">
        <f>ROUNDDOWN((D11*C11*保険料率!C3/100/2),0.1)</f>
        <v>0</v>
      </c>
      <c r="G11" s="2">
        <f>ROUNDDOWN((D11*保険料率!D3/100/2),0.1)</f>
        <v>0</v>
      </c>
      <c r="H11" s="2">
        <f>ROUNDDOWN((D11*保険料率!E3),0.1)</f>
        <v>0</v>
      </c>
      <c r="I11" s="2">
        <f t="shared" si="1"/>
        <v>0</v>
      </c>
    </row>
    <row r="12" spans="1:9" x14ac:dyDescent="0.15">
      <c r="A12" s="2"/>
      <c r="B12" s="2"/>
      <c r="C12" s="2">
        <f t="shared" si="0"/>
        <v>0</v>
      </c>
      <c r="D12" s="2"/>
      <c r="E12" s="2">
        <f>ROUNDDOWN((D12*保険料率!B5/100/2),0.1)</f>
        <v>0</v>
      </c>
      <c r="F12" s="2">
        <f>ROUNDDOWN((D12*C12*保険料率!C3/100/2),0.1)</f>
        <v>0</v>
      </c>
      <c r="G12" s="2">
        <f>ROUNDDOWN((D12*保険料率!D3/100/2),0.1)</f>
        <v>0</v>
      </c>
      <c r="H12" s="2">
        <f>ROUNDDOWN((D12*保険料率!E3),0.1)</f>
        <v>0</v>
      </c>
      <c r="I12" s="2">
        <f t="shared" si="1"/>
        <v>0</v>
      </c>
    </row>
    <row r="13" spans="1:9" x14ac:dyDescent="0.15">
      <c r="A13" s="2"/>
      <c r="B13" s="2"/>
      <c r="C13" s="2">
        <f t="shared" si="0"/>
        <v>0</v>
      </c>
      <c r="D13" s="2"/>
      <c r="E13" s="2">
        <f>ROUNDDOWN((D13*保険料率!B5/100/2),0.1)</f>
        <v>0</v>
      </c>
      <c r="F13" s="2">
        <f>ROUNDDOWN((D13*C13*保険料率!C3/100/2),0.1)</f>
        <v>0</v>
      </c>
      <c r="G13" s="2">
        <f>ROUNDDOWN((D13*保険料率!D3/100/2),0.1)</f>
        <v>0</v>
      </c>
      <c r="H13" s="2">
        <f>ROUNDDOWN((D13*保険料率!E3),0.1)</f>
        <v>0</v>
      </c>
      <c r="I13" s="2">
        <f t="shared" si="1"/>
        <v>0</v>
      </c>
    </row>
    <row r="14" spans="1:9" x14ac:dyDescent="0.15">
      <c r="A14" s="2"/>
      <c r="B14" s="2"/>
      <c r="C14" s="2">
        <f t="shared" si="0"/>
        <v>0</v>
      </c>
      <c r="D14" s="2"/>
      <c r="E14" s="2">
        <f>ROUNDDOWN((D14*保険料率!B5/100/2),0.1)</f>
        <v>0</v>
      </c>
      <c r="F14" s="2">
        <f>ROUNDDOWN((D14*C14*保険料率!C3/100/2),0.1)</f>
        <v>0</v>
      </c>
      <c r="G14" s="2">
        <f>ROUNDDOWN((D14*保険料率!D3/100/2),0.1)</f>
        <v>0</v>
      </c>
      <c r="H14" s="2">
        <f>ROUNDDOWN((D14*保険料率!E3),0.1)</f>
        <v>0</v>
      </c>
      <c r="I14" s="2">
        <f t="shared" si="1"/>
        <v>0</v>
      </c>
    </row>
    <row r="15" spans="1:9" x14ac:dyDescent="0.15">
      <c r="A15" s="2"/>
      <c r="B15" s="2"/>
      <c r="C15" s="2">
        <f t="shared" si="0"/>
        <v>0</v>
      </c>
      <c r="D15" s="2"/>
      <c r="E15" s="2">
        <f>ROUNDDOWN((D15*保険料率!B5/100/2),0.1)</f>
        <v>0</v>
      </c>
      <c r="F15" s="2">
        <f>ROUNDDOWN((D15*C15*保険料率!C3/100/2),0.1)</f>
        <v>0</v>
      </c>
      <c r="G15" s="2">
        <f>ROUNDDOWN((D15*保険料率!D3/100/2),0.1)</f>
        <v>0</v>
      </c>
      <c r="H15" s="2">
        <f>ROUNDDOWN((D15*保険料率!E3),0.1)</f>
        <v>0</v>
      </c>
      <c r="I15" s="2">
        <f t="shared" si="1"/>
        <v>0</v>
      </c>
    </row>
    <row r="16" spans="1:9" x14ac:dyDescent="0.15">
      <c r="A16" s="2"/>
      <c r="B16" s="2"/>
      <c r="C16" s="2">
        <f t="shared" si="0"/>
        <v>0</v>
      </c>
      <c r="D16" s="2"/>
      <c r="E16" s="2">
        <f>ROUNDDOWN((D16*保険料率!B5/100/2),0.1)</f>
        <v>0</v>
      </c>
      <c r="F16" s="2">
        <f>ROUNDDOWN((D16*C16*保険料率!C3/100/2),0.1)</f>
        <v>0</v>
      </c>
      <c r="G16" s="2">
        <f>ROUNDDOWN((D16*保険料率!D3/100/2),0.1)</f>
        <v>0</v>
      </c>
      <c r="H16" s="2">
        <f>ROUNDDOWN((D16*保険料率!E3),0.1)</f>
        <v>0</v>
      </c>
      <c r="I16" s="2">
        <f t="shared" si="1"/>
        <v>0</v>
      </c>
    </row>
    <row r="17" spans="1:9" x14ac:dyDescent="0.15">
      <c r="A17" s="2"/>
      <c r="B17" s="2"/>
      <c r="C17" s="2">
        <f t="shared" si="0"/>
        <v>0</v>
      </c>
      <c r="D17" s="2"/>
      <c r="E17" s="2">
        <f>ROUNDDOWN((D17*保険料率!B5/100/2),0.1)</f>
        <v>0</v>
      </c>
      <c r="F17" s="2">
        <f>ROUNDDOWN((D17*C17*保険料率!C3/100/2),0.1)</f>
        <v>0</v>
      </c>
      <c r="G17" s="2">
        <f>ROUNDDOWN((D17*保険料率!D3/100/2),0.1)</f>
        <v>0</v>
      </c>
      <c r="H17" s="2">
        <f>ROUNDDOWN((D17*保険料率!E3),0.1)</f>
        <v>0</v>
      </c>
      <c r="I17" s="2">
        <f t="shared" si="1"/>
        <v>0</v>
      </c>
    </row>
    <row r="18" spans="1:9" x14ac:dyDescent="0.15">
      <c r="A18" s="2"/>
      <c r="B18" s="2"/>
      <c r="C18" s="2">
        <f t="shared" si="0"/>
        <v>0</v>
      </c>
      <c r="D18" s="2"/>
      <c r="E18" s="2">
        <f>ROUNDDOWN((D18*保険料率!B5/100/2),0.1)</f>
        <v>0</v>
      </c>
      <c r="F18" s="2">
        <f>ROUNDDOWN((D18*C18*保険料率!C3/100/2),0.1)</f>
        <v>0</v>
      </c>
      <c r="G18" s="2">
        <f>ROUNDDOWN((D18*保険料率!D3/100/2),0.1)</f>
        <v>0</v>
      </c>
      <c r="H18" s="2">
        <f>ROUNDDOWN((D18*保険料率!E3),0.1)</f>
        <v>0</v>
      </c>
      <c r="I18" s="2">
        <f t="shared" si="1"/>
        <v>0</v>
      </c>
    </row>
    <row r="19" spans="1:9" x14ac:dyDescent="0.15">
      <c r="A19" s="2"/>
      <c r="B19" s="2"/>
      <c r="C19" s="2">
        <f t="shared" si="0"/>
        <v>0</v>
      </c>
      <c r="D19" s="2"/>
      <c r="E19" s="2">
        <f>ROUNDDOWN((D19*保険料率!B5/100/2),0.1)</f>
        <v>0</v>
      </c>
      <c r="F19" s="2">
        <f>ROUNDDOWN((D19*C19*保険料率!C3/100/2),0.1)</f>
        <v>0</v>
      </c>
      <c r="G19" s="2">
        <f>ROUNDDOWN((D19*保険料率!D3/100/2),0.1)</f>
        <v>0</v>
      </c>
      <c r="H19" s="2">
        <f>ROUNDDOWN((D19*保険料率!E3),0.1)</f>
        <v>0</v>
      </c>
      <c r="I19" s="2">
        <f t="shared" si="1"/>
        <v>0</v>
      </c>
    </row>
    <row r="20" spans="1:9" x14ac:dyDescent="0.15">
      <c r="A20" s="2"/>
      <c r="B20" s="2"/>
      <c r="C20" s="2">
        <f t="shared" si="0"/>
        <v>0</v>
      </c>
      <c r="D20" s="2"/>
      <c r="E20" s="2">
        <f>ROUNDDOWN((D20*保険料率!B5/100/2),0.1)</f>
        <v>0</v>
      </c>
      <c r="F20" s="2">
        <f>ROUNDDOWN((D20*C20*保険料率!C3/100/2),0.1)</f>
        <v>0</v>
      </c>
      <c r="G20" s="2">
        <f>ROUNDDOWN((D20*保険料率!D3/100/2),0.1)</f>
        <v>0</v>
      </c>
      <c r="H20" s="2">
        <f>ROUNDDOWN((D20*保険料率!E3),0.1)</f>
        <v>0</v>
      </c>
      <c r="I20" s="2">
        <f t="shared" si="1"/>
        <v>0</v>
      </c>
    </row>
    <row r="21" spans="1:9" x14ac:dyDescent="0.15">
      <c r="A21" s="2"/>
      <c r="B21" s="2"/>
      <c r="C21" s="2">
        <f t="shared" si="0"/>
        <v>0</v>
      </c>
      <c r="D21" s="2"/>
      <c r="E21" s="2">
        <f>ROUNDDOWN((D21*保険料率!B5/100/2),0.1)</f>
        <v>0</v>
      </c>
      <c r="F21" s="2">
        <f>ROUNDDOWN((D21*C21*保険料率!C3/100/2),0.1)</f>
        <v>0</v>
      </c>
      <c r="G21" s="2">
        <f>ROUNDDOWN((D21*保険料率!D3/100/2),0.1)</f>
        <v>0</v>
      </c>
      <c r="H21" s="2">
        <f>ROUNDDOWN((D21*保険料率!E3),0.1)</f>
        <v>0</v>
      </c>
      <c r="I21" s="2">
        <f t="shared" si="1"/>
        <v>0</v>
      </c>
    </row>
    <row r="22" spans="1:9" x14ac:dyDescent="0.15">
      <c r="A22" s="2"/>
      <c r="B22" s="2"/>
      <c r="C22" s="2">
        <f t="shared" si="0"/>
        <v>0</v>
      </c>
      <c r="D22" s="2"/>
      <c r="E22" s="2">
        <f>ROUNDDOWN((D22*保険料率!B5/100/2),0.1)</f>
        <v>0</v>
      </c>
      <c r="F22" s="2">
        <f>ROUNDDOWN((D22*C22*保険料率!C3/100/2),0.1)</f>
        <v>0</v>
      </c>
      <c r="G22" s="2">
        <f>ROUNDDOWN((D22*保険料率!D3/100/2),0.1)</f>
        <v>0</v>
      </c>
      <c r="H22" s="2">
        <f>ROUNDDOWN((D22*保険料率!E3),0.1)</f>
        <v>0</v>
      </c>
      <c r="I22" s="2">
        <f t="shared" si="1"/>
        <v>0</v>
      </c>
    </row>
    <row r="23" spans="1:9" x14ac:dyDescent="0.15">
      <c r="A23" s="2"/>
      <c r="B23" s="2"/>
      <c r="C23" s="2">
        <f t="shared" si="0"/>
        <v>0</v>
      </c>
      <c r="D23" s="2"/>
      <c r="E23" s="2">
        <f>ROUNDDOWN((D23*保険料率!B5/100/2),0.1)</f>
        <v>0</v>
      </c>
      <c r="F23" s="2">
        <f>ROUNDDOWN((D23*C23*保険料率!C3/100/2),0.1)</f>
        <v>0</v>
      </c>
      <c r="G23" s="2">
        <f>ROUNDDOWN((D23*保険料率!D3/100/2),0.1)</f>
        <v>0</v>
      </c>
      <c r="H23" s="2">
        <f>ROUNDDOWN((D23*保険料率!E3),0.1)</f>
        <v>0</v>
      </c>
      <c r="I23" s="2">
        <f t="shared" si="1"/>
        <v>0</v>
      </c>
    </row>
    <row r="24" spans="1:9" x14ac:dyDescent="0.15">
      <c r="A24" s="2"/>
      <c r="B24" s="2"/>
      <c r="C24" s="2">
        <f t="shared" si="0"/>
        <v>0</v>
      </c>
      <c r="D24" s="2"/>
      <c r="E24" s="2">
        <f>ROUNDDOWN((D24*保険料率!B5/100/2),0.1)</f>
        <v>0</v>
      </c>
      <c r="F24" s="2">
        <f>ROUNDDOWN((D24*C24*保険料率!C3/100/2),0.1)</f>
        <v>0</v>
      </c>
      <c r="G24" s="2">
        <f>ROUNDDOWN((D24*保険料率!D3/100/2),0.1)</f>
        <v>0</v>
      </c>
      <c r="H24" s="2">
        <f>ROUNDDOWN((D24*保険料率!E3),0.1)</f>
        <v>0</v>
      </c>
      <c r="I24" s="2">
        <f t="shared" si="1"/>
        <v>0</v>
      </c>
    </row>
    <row r="25" spans="1:9" x14ac:dyDescent="0.15">
      <c r="A25" s="2"/>
      <c r="B25" s="2"/>
      <c r="C25" s="2">
        <f t="shared" si="0"/>
        <v>0</v>
      </c>
      <c r="D25" s="2"/>
      <c r="E25" s="2">
        <f>ROUNDDOWN((D25*保険料率!B5/100/2),0.1)</f>
        <v>0</v>
      </c>
      <c r="F25" s="2">
        <f>ROUNDDOWN((D25*C25*保険料率!C3/100/2),0.1)</f>
        <v>0</v>
      </c>
      <c r="G25" s="2">
        <f>ROUNDDOWN((D25*保険料率!D3/100/2),0.1)</f>
        <v>0</v>
      </c>
      <c r="H25" s="2">
        <f>ROUNDDOWN((D25*保険料率!E3),0.1)</f>
        <v>0</v>
      </c>
      <c r="I25" s="2">
        <f t="shared" si="1"/>
        <v>0</v>
      </c>
    </row>
    <row r="26" spans="1:9" x14ac:dyDescent="0.15">
      <c r="A26" s="2" t="s">
        <v>35</v>
      </c>
      <c r="B26" s="2"/>
      <c r="C26" s="2">
        <f t="shared" ref="C26" si="2">(B26&gt;=40)*1</f>
        <v>0</v>
      </c>
      <c r="D26" s="2">
        <f>SUM(D4:D25)</f>
        <v>1200000</v>
      </c>
      <c r="E26" s="2">
        <f t="shared" ref="E26:I26" si="3">SUM(E4:E25)</f>
        <v>58259</v>
      </c>
      <c r="F26" s="2">
        <f t="shared" si="3"/>
        <v>4920</v>
      </c>
      <c r="G26" s="2">
        <f t="shared" si="3"/>
        <v>109800</v>
      </c>
      <c r="H26" s="2">
        <f t="shared" si="3"/>
        <v>6000</v>
      </c>
      <c r="I26" s="2">
        <f t="shared" si="3"/>
        <v>178979</v>
      </c>
    </row>
  </sheetData>
  <mergeCells count="1">
    <mergeCell ref="A2:I2"/>
  </mergeCells>
  <phoneticPr fontId="1"/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4CDFC-506B-4288-B204-0B1773351C89}">
  <dimension ref="A1:I26"/>
  <sheetViews>
    <sheetView workbookViewId="0">
      <selection activeCell="B8" sqref="B8"/>
    </sheetView>
  </sheetViews>
  <sheetFormatPr defaultRowHeight="13.5" x14ac:dyDescent="0.15"/>
  <cols>
    <col min="3" max="3" width="0" hidden="1" customWidth="1"/>
    <col min="4" max="4" width="19.25" bestFit="1" customWidth="1"/>
  </cols>
  <sheetData>
    <row r="1" spans="1:9" x14ac:dyDescent="0.15">
      <c r="A1" s="1"/>
      <c r="B1" s="1"/>
      <c r="C1" s="1"/>
      <c r="D1" s="1"/>
      <c r="E1" s="1" t="s">
        <v>29</v>
      </c>
      <c r="F1" s="1"/>
      <c r="G1" s="5" t="s">
        <v>30</v>
      </c>
      <c r="H1" s="5" t="s">
        <v>31</v>
      </c>
      <c r="I1" s="5" t="s">
        <v>32</v>
      </c>
    </row>
    <row r="2" spans="1:9" x14ac:dyDescent="0.15">
      <c r="A2" s="27" t="s">
        <v>45</v>
      </c>
      <c r="B2" s="27"/>
      <c r="C2" s="27"/>
      <c r="D2" s="27"/>
      <c r="E2" s="27"/>
      <c r="F2" s="27"/>
      <c r="G2" s="27"/>
      <c r="H2" s="27"/>
      <c r="I2" s="27"/>
    </row>
    <row r="3" spans="1:9" x14ac:dyDescent="0.15">
      <c r="A3" s="3" t="s">
        <v>0</v>
      </c>
      <c r="B3" s="3" t="s">
        <v>6</v>
      </c>
      <c r="C3" s="3"/>
      <c r="D3" s="3" t="s">
        <v>48</v>
      </c>
      <c r="E3" s="3" t="s">
        <v>52</v>
      </c>
      <c r="F3" s="3" t="s">
        <v>53</v>
      </c>
      <c r="G3" s="3" t="s">
        <v>54</v>
      </c>
      <c r="H3" s="3" t="s">
        <v>55</v>
      </c>
      <c r="I3" s="3" t="s">
        <v>5</v>
      </c>
    </row>
    <row r="4" spans="1:9" x14ac:dyDescent="0.15">
      <c r="A4" s="2" t="s">
        <v>7</v>
      </c>
      <c r="B4" s="2">
        <v>66</v>
      </c>
      <c r="C4" s="2">
        <f t="shared" ref="C4:C25" si="0">(B4&gt;=40)*(B4&lt;=65)*1</f>
        <v>0</v>
      </c>
      <c r="D4" s="2">
        <v>400000</v>
      </c>
      <c r="E4" s="2">
        <f>ROUNDDOWN((D4*保険料率!B6/100/2),0.1)</f>
        <v>19620</v>
      </c>
      <c r="F4" s="2">
        <f>ROUNDDOWN((D4*C4*保険料率!C3/100/2),0.1)</f>
        <v>0</v>
      </c>
      <c r="G4" s="2">
        <f>ROUNDDOWN((D4*保険料率!D3/100/2),0.1)</f>
        <v>36600</v>
      </c>
      <c r="H4" s="2">
        <f>ROUNDDOWN((D4*保険料率!E3),0.1)</f>
        <v>2000</v>
      </c>
      <c r="I4" s="2">
        <f>SUM(E4+F4+G4+H4)</f>
        <v>58220</v>
      </c>
    </row>
    <row r="5" spans="1:9" x14ac:dyDescent="0.15">
      <c r="A5" s="2" t="s">
        <v>8</v>
      </c>
      <c r="B5" s="2">
        <v>41</v>
      </c>
      <c r="C5" s="2">
        <f t="shared" si="0"/>
        <v>1</v>
      </c>
      <c r="D5" s="2">
        <v>350000</v>
      </c>
      <c r="E5" s="2">
        <f>ROUNDDOWN((D5*保険料率!B6/100/2),0.1)</f>
        <v>17167</v>
      </c>
      <c r="F5" s="2">
        <f>ROUNDDOWN((D5*C5*保険料率!C3/100/2),0.1)</f>
        <v>2870</v>
      </c>
      <c r="G5" s="2">
        <f>ROUNDDOWN((D5*保険料率!D3/100/2),0.1)</f>
        <v>32025</v>
      </c>
      <c r="H5" s="2">
        <f>ROUNDDOWN((D5*保険料率!E3),0.1)</f>
        <v>1750</v>
      </c>
      <c r="I5" s="2">
        <f t="shared" ref="I5:I25" si="1">SUM(E5+F5+G5+H5)</f>
        <v>53812</v>
      </c>
    </row>
    <row r="6" spans="1:9" x14ac:dyDescent="0.15">
      <c r="A6" s="2" t="s">
        <v>9</v>
      </c>
      <c r="B6" s="2">
        <v>40</v>
      </c>
      <c r="C6" s="2">
        <f t="shared" si="0"/>
        <v>1</v>
      </c>
      <c r="D6" s="2">
        <v>250000</v>
      </c>
      <c r="E6" s="2">
        <f>ROUNDDOWN((D6*保険料率!B6/100/2),0.1)</f>
        <v>12262</v>
      </c>
      <c r="F6" s="2">
        <f>ROUNDDOWN((D6*C6*保険料率!C3/100/2),0.1)</f>
        <v>2050</v>
      </c>
      <c r="G6" s="2">
        <f>ROUNDDOWN((D6*保険料率!D3/100/2),0.1)</f>
        <v>22875</v>
      </c>
      <c r="H6" s="2">
        <f>ROUNDDOWN((D6*保険料率!E3),0.1)</f>
        <v>1250</v>
      </c>
      <c r="I6" s="2">
        <f t="shared" si="1"/>
        <v>38437</v>
      </c>
    </row>
    <row r="7" spans="1:9" x14ac:dyDescent="0.15">
      <c r="A7" s="2" t="s">
        <v>10</v>
      </c>
      <c r="B7" s="2">
        <v>25</v>
      </c>
      <c r="C7" s="2">
        <f t="shared" si="0"/>
        <v>0</v>
      </c>
      <c r="D7" s="2">
        <v>200000</v>
      </c>
      <c r="E7" s="2">
        <f>ROUNDDOWN((D7*保険料率!B6/100/2),0.1)</f>
        <v>9810</v>
      </c>
      <c r="F7" s="2">
        <f>ROUNDDOWN((D7*C7*保険料率!C3/100/2),0.1)</f>
        <v>0</v>
      </c>
      <c r="G7" s="2">
        <f>ROUNDDOWN((D7*保険料率!D3/100/2),0.1)</f>
        <v>18300</v>
      </c>
      <c r="H7" s="2">
        <f>ROUNDDOWN((D7*保険料率!E3),0.1)</f>
        <v>1000</v>
      </c>
      <c r="I7" s="2">
        <f t="shared" si="1"/>
        <v>29110</v>
      </c>
    </row>
    <row r="8" spans="1:9" x14ac:dyDescent="0.15">
      <c r="A8" s="2"/>
      <c r="B8" s="2"/>
      <c r="C8" s="2">
        <f t="shared" si="0"/>
        <v>0</v>
      </c>
      <c r="D8" s="2"/>
      <c r="E8" s="2">
        <f>ROUNDDOWN((D8*保険料率!B6/100/2),0.1)</f>
        <v>0</v>
      </c>
      <c r="F8" s="2">
        <f>ROUNDDOWN((D8*C8*保険料率!C3/100/2),0.1)</f>
        <v>0</v>
      </c>
      <c r="G8" s="2">
        <f>ROUNDDOWN((D8*保険料率!D3/100/2),0.1)</f>
        <v>0</v>
      </c>
      <c r="H8" s="2">
        <f>ROUNDDOWN((D8*保険料率!E3),0.1)</f>
        <v>0</v>
      </c>
      <c r="I8" s="2">
        <f t="shared" si="1"/>
        <v>0</v>
      </c>
    </row>
    <row r="9" spans="1:9" x14ac:dyDescent="0.15">
      <c r="A9" s="2"/>
      <c r="B9" s="2"/>
      <c r="C9" s="2">
        <f t="shared" si="0"/>
        <v>0</v>
      </c>
      <c r="D9" s="2"/>
      <c r="E9" s="2">
        <f>ROUNDDOWN((D9*保険料率!B6/100/2),0.1)</f>
        <v>0</v>
      </c>
      <c r="F9" s="2">
        <f>ROUNDDOWN((D9*C9*保険料率!C3/100/2),0.1)</f>
        <v>0</v>
      </c>
      <c r="G9" s="2">
        <f>ROUNDDOWN((D9*保険料率!D3/100/2),0.1)</f>
        <v>0</v>
      </c>
      <c r="H9" s="2">
        <f>ROUNDDOWN((D9*保険料率!E3),0.1)</f>
        <v>0</v>
      </c>
      <c r="I9" s="2">
        <f t="shared" si="1"/>
        <v>0</v>
      </c>
    </row>
    <row r="10" spans="1:9" x14ac:dyDescent="0.15">
      <c r="A10" s="2"/>
      <c r="B10" s="2"/>
      <c r="C10" s="2">
        <f t="shared" si="0"/>
        <v>0</v>
      </c>
      <c r="D10" s="2"/>
      <c r="E10" s="2">
        <f>ROUNDDOWN((D10*保険料率!B6/100/2),0.1)</f>
        <v>0</v>
      </c>
      <c r="F10" s="2">
        <f>ROUNDDOWN((D10*C10*保険料率!C3/100/2),0.1)</f>
        <v>0</v>
      </c>
      <c r="G10" s="2">
        <f>ROUNDDOWN((D10*保険料率!D3/100/2),0.1)</f>
        <v>0</v>
      </c>
      <c r="H10" s="2">
        <f>ROUNDDOWN((D10*保険料率!E3),0.1)</f>
        <v>0</v>
      </c>
      <c r="I10" s="2">
        <f t="shared" si="1"/>
        <v>0</v>
      </c>
    </row>
    <row r="11" spans="1:9" x14ac:dyDescent="0.15">
      <c r="A11" s="2"/>
      <c r="B11" s="2"/>
      <c r="C11" s="2">
        <f t="shared" si="0"/>
        <v>0</v>
      </c>
      <c r="D11" s="2"/>
      <c r="E11" s="2">
        <f>ROUNDDOWN((D11*保険料率!B6/100/2),0.1)</f>
        <v>0</v>
      </c>
      <c r="F11" s="2">
        <f>ROUNDDOWN((D11*C11*保険料率!C3/100/2),0.1)</f>
        <v>0</v>
      </c>
      <c r="G11" s="2">
        <f>ROUNDDOWN((D11*保険料率!D3/100/2),0.1)</f>
        <v>0</v>
      </c>
      <c r="H11" s="2">
        <f>ROUNDDOWN((D11*保険料率!E3),0.1)</f>
        <v>0</v>
      </c>
      <c r="I11" s="2">
        <f t="shared" si="1"/>
        <v>0</v>
      </c>
    </row>
    <row r="12" spans="1:9" x14ac:dyDescent="0.15">
      <c r="A12" s="2"/>
      <c r="B12" s="2"/>
      <c r="C12" s="2">
        <f t="shared" si="0"/>
        <v>0</v>
      </c>
      <c r="D12" s="2"/>
      <c r="E12" s="2">
        <f>ROUNDDOWN((D12*保険料率!B6/100/2),0.1)</f>
        <v>0</v>
      </c>
      <c r="F12" s="2">
        <f>ROUNDDOWN((D12*C12*保険料率!C3/100/2),0.1)</f>
        <v>0</v>
      </c>
      <c r="G12" s="2">
        <f>ROUNDDOWN((D12*保険料率!D3/100/2),0.1)</f>
        <v>0</v>
      </c>
      <c r="H12" s="2">
        <f>ROUNDDOWN((D12*保険料率!E3),0.1)</f>
        <v>0</v>
      </c>
      <c r="I12" s="2">
        <f t="shared" si="1"/>
        <v>0</v>
      </c>
    </row>
    <row r="13" spans="1:9" x14ac:dyDescent="0.15">
      <c r="A13" s="2"/>
      <c r="B13" s="2"/>
      <c r="C13" s="2">
        <f t="shared" si="0"/>
        <v>0</v>
      </c>
      <c r="D13" s="2"/>
      <c r="E13" s="2">
        <f>ROUNDDOWN((D13*保険料率!B6/100/2),0.1)</f>
        <v>0</v>
      </c>
      <c r="F13" s="2">
        <f>ROUNDDOWN((D13*C13*保険料率!C3/100/2),0.1)</f>
        <v>0</v>
      </c>
      <c r="G13" s="2">
        <f>ROUNDDOWN((D13*保険料率!D3/100/2),0.1)</f>
        <v>0</v>
      </c>
      <c r="H13" s="2">
        <f>ROUNDDOWN((D13*保険料率!E3),0.1)</f>
        <v>0</v>
      </c>
      <c r="I13" s="2">
        <f t="shared" si="1"/>
        <v>0</v>
      </c>
    </row>
    <row r="14" spans="1:9" x14ac:dyDescent="0.15">
      <c r="A14" s="2"/>
      <c r="B14" s="2"/>
      <c r="C14" s="2">
        <f t="shared" si="0"/>
        <v>0</v>
      </c>
      <c r="D14" s="2"/>
      <c r="E14" s="2">
        <f>ROUNDDOWN((D14*保険料率!B6/100/2),0.1)</f>
        <v>0</v>
      </c>
      <c r="F14" s="2">
        <f>ROUNDDOWN((D14*C14*保険料率!C3/100/2),0.1)</f>
        <v>0</v>
      </c>
      <c r="G14" s="2">
        <f>ROUNDDOWN((D14*保険料率!D3/100/2),0.1)</f>
        <v>0</v>
      </c>
      <c r="H14" s="2">
        <f>ROUNDDOWN((D14*保険料率!E3),0.1)</f>
        <v>0</v>
      </c>
      <c r="I14" s="2">
        <f t="shared" si="1"/>
        <v>0</v>
      </c>
    </row>
    <row r="15" spans="1:9" x14ac:dyDescent="0.15">
      <c r="A15" s="2"/>
      <c r="B15" s="2"/>
      <c r="C15" s="2">
        <f t="shared" si="0"/>
        <v>0</v>
      </c>
      <c r="D15" s="2"/>
      <c r="E15" s="2">
        <f>ROUNDDOWN((D15*保険料率!B6/100/2),0.1)</f>
        <v>0</v>
      </c>
      <c r="F15" s="2">
        <f>ROUNDDOWN((D15*C15*保険料率!C3/100/2),0.1)</f>
        <v>0</v>
      </c>
      <c r="G15" s="2">
        <f>ROUNDDOWN((D15*保険料率!D3/100/2),0.1)</f>
        <v>0</v>
      </c>
      <c r="H15" s="2">
        <f>ROUNDDOWN((D15*保険料率!E3),0.1)</f>
        <v>0</v>
      </c>
      <c r="I15" s="2">
        <f t="shared" si="1"/>
        <v>0</v>
      </c>
    </row>
    <row r="16" spans="1:9" x14ac:dyDescent="0.15">
      <c r="A16" s="2"/>
      <c r="B16" s="2"/>
      <c r="C16" s="2">
        <f t="shared" si="0"/>
        <v>0</v>
      </c>
      <c r="D16" s="2"/>
      <c r="E16" s="2">
        <f>ROUNDDOWN((D16*保険料率!B6/100/2),0.1)</f>
        <v>0</v>
      </c>
      <c r="F16" s="2">
        <f>ROUNDDOWN((D16*C16*保険料率!C3/100/2),0.1)</f>
        <v>0</v>
      </c>
      <c r="G16" s="2">
        <f>ROUNDDOWN((D16*保険料率!D3/100/2),0.1)</f>
        <v>0</v>
      </c>
      <c r="H16" s="2">
        <f>ROUNDDOWN((D16*保険料率!E3),0.1)</f>
        <v>0</v>
      </c>
      <c r="I16" s="2">
        <f t="shared" si="1"/>
        <v>0</v>
      </c>
    </row>
    <row r="17" spans="1:9" x14ac:dyDescent="0.15">
      <c r="A17" s="2"/>
      <c r="B17" s="2"/>
      <c r="C17" s="2">
        <f t="shared" si="0"/>
        <v>0</v>
      </c>
      <c r="D17" s="2"/>
      <c r="E17" s="2">
        <f>ROUNDDOWN((D17*保険料率!B6/100/2),0.1)</f>
        <v>0</v>
      </c>
      <c r="F17" s="2">
        <f>ROUNDDOWN((D17*C17*保険料率!C3/100/2),0.1)</f>
        <v>0</v>
      </c>
      <c r="G17" s="2">
        <f>ROUNDDOWN((D17*保険料率!D3/100/2),0.1)</f>
        <v>0</v>
      </c>
      <c r="H17" s="2">
        <f>ROUNDDOWN((D17*保険料率!E3),0.1)</f>
        <v>0</v>
      </c>
      <c r="I17" s="2">
        <f t="shared" si="1"/>
        <v>0</v>
      </c>
    </row>
    <row r="18" spans="1:9" x14ac:dyDescent="0.15">
      <c r="A18" s="2"/>
      <c r="B18" s="2"/>
      <c r="C18" s="2">
        <f t="shared" si="0"/>
        <v>0</v>
      </c>
      <c r="D18" s="2"/>
      <c r="E18" s="2">
        <f>ROUNDDOWN((D18*保険料率!B6/100/2),0.1)</f>
        <v>0</v>
      </c>
      <c r="F18" s="2">
        <f>ROUNDDOWN((D18*C18*保険料率!C3/100/2),0.1)</f>
        <v>0</v>
      </c>
      <c r="G18" s="2">
        <f>ROUNDDOWN((D18*保険料率!D3/100/2),0.1)</f>
        <v>0</v>
      </c>
      <c r="H18" s="2">
        <f>ROUNDDOWN((D18*保険料率!E3),0.1)</f>
        <v>0</v>
      </c>
      <c r="I18" s="2">
        <f t="shared" si="1"/>
        <v>0</v>
      </c>
    </row>
    <row r="19" spans="1:9" x14ac:dyDescent="0.15">
      <c r="A19" s="2"/>
      <c r="B19" s="2"/>
      <c r="C19" s="2">
        <f t="shared" si="0"/>
        <v>0</v>
      </c>
      <c r="D19" s="2"/>
      <c r="E19" s="2">
        <f>ROUNDDOWN((D19*保険料率!B6/100/2),0.1)</f>
        <v>0</v>
      </c>
      <c r="F19" s="2">
        <f>ROUNDDOWN((D19*C19*保険料率!C3/100/2),0.1)</f>
        <v>0</v>
      </c>
      <c r="G19" s="2">
        <f>ROUNDDOWN((D19*保険料率!D3/100/2),0.1)</f>
        <v>0</v>
      </c>
      <c r="H19" s="2">
        <f>ROUNDDOWN((D19*保険料率!E3),0.1)</f>
        <v>0</v>
      </c>
      <c r="I19" s="2">
        <f t="shared" si="1"/>
        <v>0</v>
      </c>
    </row>
    <row r="20" spans="1:9" x14ac:dyDescent="0.15">
      <c r="A20" s="2"/>
      <c r="B20" s="2"/>
      <c r="C20" s="2">
        <f t="shared" si="0"/>
        <v>0</v>
      </c>
      <c r="D20" s="2"/>
      <c r="E20" s="2">
        <f>ROUNDDOWN((D20*保険料率!B6/100/2),0.1)</f>
        <v>0</v>
      </c>
      <c r="F20" s="2">
        <f>ROUNDDOWN((D20*C20*保険料率!C3/100/2),0.1)</f>
        <v>0</v>
      </c>
      <c r="G20" s="2">
        <f>ROUNDDOWN((D20*保険料率!D3/100/2),0.1)</f>
        <v>0</v>
      </c>
      <c r="H20" s="2">
        <f>ROUNDDOWN((D20*保険料率!E3),0.1)</f>
        <v>0</v>
      </c>
      <c r="I20" s="2">
        <f t="shared" si="1"/>
        <v>0</v>
      </c>
    </row>
    <row r="21" spans="1:9" x14ac:dyDescent="0.15">
      <c r="A21" s="2"/>
      <c r="B21" s="2"/>
      <c r="C21" s="2">
        <f t="shared" si="0"/>
        <v>0</v>
      </c>
      <c r="D21" s="2"/>
      <c r="E21" s="2">
        <f>ROUNDDOWN((D21*保険料率!B6/100/2),0.1)</f>
        <v>0</v>
      </c>
      <c r="F21" s="2">
        <f>ROUNDDOWN((D21*C21*保険料率!C3/100/2),0.1)</f>
        <v>0</v>
      </c>
      <c r="G21" s="2">
        <f>ROUNDDOWN((D21*保険料率!D3/100/2),0.1)</f>
        <v>0</v>
      </c>
      <c r="H21" s="2">
        <f>ROUNDDOWN((D21*保険料率!E3),0.1)</f>
        <v>0</v>
      </c>
      <c r="I21" s="2">
        <f t="shared" si="1"/>
        <v>0</v>
      </c>
    </row>
    <row r="22" spans="1:9" x14ac:dyDescent="0.15">
      <c r="A22" s="2"/>
      <c r="B22" s="2"/>
      <c r="C22" s="2">
        <f t="shared" si="0"/>
        <v>0</v>
      </c>
      <c r="D22" s="2"/>
      <c r="E22" s="2">
        <f>ROUNDDOWN((D22*保険料率!B6/100/2),0.1)</f>
        <v>0</v>
      </c>
      <c r="F22" s="2">
        <f>ROUNDDOWN((D22*C22*保険料率!C3/100/2),0.1)</f>
        <v>0</v>
      </c>
      <c r="G22" s="2">
        <f>ROUNDDOWN((D22*保険料率!D3/100/2),0.1)</f>
        <v>0</v>
      </c>
      <c r="H22" s="2">
        <f>ROUNDDOWN((D22*保険料率!E3),0.1)</f>
        <v>0</v>
      </c>
      <c r="I22" s="2">
        <f t="shared" si="1"/>
        <v>0</v>
      </c>
    </row>
    <row r="23" spans="1:9" x14ac:dyDescent="0.15">
      <c r="A23" s="2"/>
      <c r="B23" s="2"/>
      <c r="C23" s="2">
        <f t="shared" si="0"/>
        <v>0</v>
      </c>
      <c r="D23" s="2"/>
      <c r="E23" s="2">
        <f>ROUNDDOWN((D23*保険料率!B6/100/2),0.1)</f>
        <v>0</v>
      </c>
      <c r="F23" s="2">
        <f>ROUNDDOWN((D23*C23*保険料率!C3/100/2),0.1)</f>
        <v>0</v>
      </c>
      <c r="G23" s="2">
        <f>ROUNDDOWN((D23*保険料率!D3/100/2),0.1)</f>
        <v>0</v>
      </c>
      <c r="H23" s="2">
        <f>ROUNDDOWN((D23*保険料率!E3),0.1)</f>
        <v>0</v>
      </c>
      <c r="I23" s="2">
        <f t="shared" si="1"/>
        <v>0</v>
      </c>
    </row>
    <row r="24" spans="1:9" x14ac:dyDescent="0.15">
      <c r="A24" s="2"/>
      <c r="B24" s="2"/>
      <c r="C24" s="2">
        <f t="shared" si="0"/>
        <v>0</v>
      </c>
      <c r="D24" s="2"/>
      <c r="E24" s="2">
        <f>ROUNDDOWN((D24*保険料率!B6/100/2),0.1)</f>
        <v>0</v>
      </c>
      <c r="F24" s="2">
        <f>ROUNDDOWN((D24*C24*保険料率!C3/100/2),0.1)</f>
        <v>0</v>
      </c>
      <c r="G24" s="2">
        <f>ROUNDDOWN((D24*保険料率!D3/100/2),0.1)</f>
        <v>0</v>
      </c>
      <c r="H24" s="2">
        <f>ROUNDDOWN((D24*保険料率!E3),0.1)</f>
        <v>0</v>
      </c>
      <c r="I24" s="2">
        <f t="shared" si="1"/>
        <v>0</v>
      </c>
    </row>
    <row r="25" spans="1:9" x14ac:dyDescent="0.15">
      <c r="A25" s="2"/>
      <c r="B25" s="2"/>
      <c r="C25" s="2">
        <f t="shared" si="0"/>
        <v>0</v>
      </c>
      <c r="D25" s="2"/>
      <c r="E25" s="2">
        <f>ROUNDDOWN((D25*保険料率!B6/100/2),0.1)</f>
        <v>0</v>
      </c>
      <c r="F25" s="2">
        <f>ROUNDDOWN((D25*C25*保険料率!C3/100/2),0.1)</f>
        <v>0</v>
      </c>
      <c r="G25" s="2">
        <f>ROUNDDOWN((D25*保険料率!D3/100/2),0.1)</f>
        <v>0</v>
      </c>
      <c r="H25" s="2">
        <f>ROUNDDOWN((D25*保険料率!E3),0.1)</f>
        <v>0</v>
      </c>
      <c r="I25" s="2">
        <f t="shared" si="1"/>
        <v>0</v>
      </c>
    </row>
    <row r="26" spans="1:9" x14ac:dyDescent="0.15">
      <c r="A26" s="2" t="s">
        <v>35</v>
      </c>
      <c r="B26" s="2"/>
      <c r="C26" s="2">
        <f t="shared" ref="C26" si="2">(B26&gt;=40)*1</f>
        <v>0</v>
      </c>
      <c r="D26" s="2">
        <f>SUM(D4:D25)</f>
        <v>1200000</v>
      </c>
      <c r="E26" s="2">
        <f t="shared" ref="E26:I26" si="3">SUM(E4:E25)</f>
        <v>58859</v>
      </c>
      <c r="F26" s="2">
        <f t="shared" si="3"/>
        <v>4920</v>
      </c>
      <c r="G26" s="2">
        <f t="shared" si="3"/>
        <v>109800</v>
      </c>
      <c r="H26" s="2">
        <f t="shared" si="3"/>
        <v>6000</v>
      </c>
      <c r="I26" s="2">
        <f t="shared" si="3"/>
        <v>179579</v>
      </c>
    </row>
  </sheetData>
  <mergeCells count="1">
    <mergeCell ref="A2:I2"/>
  </mergeCells>
  <phoneticPr fontId="1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CE643-8CC0-4375-B839-25F0B012D74C}">
  <dimension ref="A1:I26"/>
  <sheetViews>
    <sheetView workbookViewId="0">
      <selection activeCell="D7" sqref="D7"/>
    </sheetView>
  </sheetViews>
  <sheetFormatPr defaultRowHeight="13.5" x14ac:dyDescent="0.15"/>
  <cols>
    <col min="3" max="3" width="0" hidden="1" customWidth="1"/>
    <col min="4" max="4" width="19.25" bestFit="1" customWidth="1"/>
  </cols>
  <sheetData>
    <row r="1" spans="1:9" x14ac:dyDescent="0.15">
      <c r="A1" s="1"/>
      <c r="B1" s="1"/>
      <c r="C1" s="1"/>
      <c r="D1" s="1"/>
      <c r="E1" s="1" t="s">
        <v>29</v>
      </c>
      <c r="F1" s="1"/>
      <c r="G1" s="5" t="s">
        <v>30</v>
      </c>
      <c r="H1" s="5" t="s">
        <v>31</v>
      </c>
      <c r="I1" s="5" t="s">
        <v>32</v>
      </c>
    </row>
    <row r="2" spans="1:9" x14ac:dyDescent="0.15">
      <c r="A2" s="27" t="s">
        <v>45</v>
      </c>
      <c r="B2" s="27"/>
      <c r="C2" s="27"/>
      <c r="D2" s="27"/>
      <c r="E2" s="27"/>
      <c r="F2" s="27"/>
      <c r="G2" s="27"/>
      <c r="H2" s="27"/>
      <c r="I2" s="27"/>
    </row>
    <row r="3" spans="1:9" x14ac:dyDescent="0.15">
      <c r="A3" s="3" t="s">
        <v>0</v>
      </c>
      <c r="B3" s="3" t="s">
        <v>6</v>
      </c>
      <c r="C3" s="3"/>
      <c r="D3" s="3" t="s">
        <v>48</v>
      </c>
      <c r="E3" s="3" t="s">
        <v>52</v>
      </c>
      <c r="F3" s="3" t="s">
        <v>53</v>
      </c>
      <c r="G3" s="3" t="s">
        <v>54</v>
      </c>
      <c r="H3" s="3" t="s">
        <v>55</v>
      </c>
      <c r="I3" s="3" t="s">
        <v>5</v>
      </c>
    </row>
    <row r="4" spans="1:9" x14ac:dyDescent="0.15">
      <c r="A4" s="2" t="s">
        <v>7</v>
      </c>
      <c r="B4" s="2">
        <v>66</v>
      </c>
      <c r="C4" s="2">
        <f t="shared" ref="C4:C25" si="0">(B4&gt;=40)*(B4&lt;=65)*1</f>
        <v>0</v>
      </c>
      <c r="D4" s="2">
        <v>400000</v>
      </c>
      <c r="E4" s="2">
        <f>ROUNDDOWN((D4*保険料率!B7/100/2),0.1)</f>
        <v>19700</v>
      </c>
      <c r="F4" s="2">
        <f>ROUNDDOWN((D4*C4*保険料率!C3/100/2),0.1)</f>
        <v>0</v>
      </c>
      <c r="G4" s="2">
        <f>ROUNDDOWN((D4*保険料率!D3/100/2),0.1)</f>
        <v>36600</v>
      </c>
      <c r="H4" s="2">
        <f>ROUNDDOWN((D4*保険料率!E3),0.1)</f>
        <v>2000</v>
      </c>
      <c r="I4" s="2">
        <f>SUM(E4+F4+G4+H4)</f>
        <v>58300</v>
      </c>
    </row>
    <row r="5" spans="1:9" x14ac:dyDescent="0.15">
      <c r="A5" s="2" t="s">
        <v>8</v>
      </c>
      <c r="B5" s="2">
        <v>41</v>
      </c>
      <c r="C5" s="2">
        <f t="shared" si="0"/>
        <v>1</v>
      </c>
      <c r="D5" s="2">
        <v>350000</v>
      </c>
      <c r="E5" s="2">
        <f>ROUNDDOWN((D5*保険料率!B7/100/2),0.1)</f>
        <v>17237</v>
      </c>
      <c r="F5" s="2">
        <f>ROUNDDOWN((D5*C5*保険料率!C3/100/2),0.1)</f>
        <v>2870</v>
      </c>
      <c r="G5" s="2">
        <f>ROUNDDOWN((D5*保険料率!D3/100/2),0.1)</f>
        <v>32025</v>
      </c>
      <c r="H5" s="2">
        <f>ROUNDDOWN((D5*保険料率!E3),0.1)</f>
        <v>1750</v>
      </c>
      <c r="I5" s="2">
        <f t="shared" ref="I5:I25" si="1">SUM(E5+F5+G5+H5)</f>
        <v>53882</v>
      </c>
    </row>
    <row r="6" spans="1:9" x14ac:dyDescent="0.15">
      <c r="A6" s="2" t="s">
        <v>9</v>
      </c>
      <c r="B6" s="2">
        <v>40</v>
      </c>
      <c r="C6" s="2">
        <f t="shared" si="0"/>
        <v>1</v>
      </c>
      <c r="D6" s="2">
        <v>250000</v>
      </c>
      <c r="E6" s="2">
        <f>ROUNDDOWN((D6*保険料率!B7/100/2),0.1)</f>
        <v>12312</v>
      </c>
      <c r="F6" s="2">
        <f>ROUNDDOWN((D6*C6*保険料率!C3/100/2),0.1)</f>
        <v>2050</v>
      </c>
      <c r="G6" s="2">
        <f>ROUNDDOWN((D6*保険料率!D3/100/2),0.1)</f>
        <v>22875</v>
      </c>
      <c r="H6" s="2">
        <f>ROUNDDOWN((D6*保険料率!E3),0.1)</f>
        <v>1250</v>
      </c>
      <c r="I6" s="2">
        <f t="shared" si="1"/>
        <v>38487</v>
      </c>
    </row>
    <row r="7" spans="1:9" x14ac:dyDescent="0.15">
      <c r="A7" s="2" t="s">
        <v>10</v>
      </c>
      <c r="B7" s="2">
        <v>25</v>
      </c>
      <c r="C7" s="2">
        <f t="shared" si="0"/>
        <v>0</v>
      </c>
      <c r="D7" s="2">
        <v>200000</v>
      </c>
      <c r="E7" s="2">
        <f>ROUNDDOWN((D7*保険料率!B7/100/2),0.1)</f>
        <v>9850</v>
      </c>
      <c r="F7" s="2">
        <f>ROUNDDOWN((D7*C7*保険料率!C3/100/2),0.1)</f>
        <v>0</v>
      </c>
      <c r="G7" s="2">
        <f>ROUNDDOWN((D7*保険料率!D3/100/2),0.1)</f>
        <v>18300</v>
      </c>
      <c r="H7" s="2">
        <f>ROUNDDOWN((D7*保険料率!E3),0.1)</f>
        <v>1000</v>
      </c>
      <c r="I7" s="2">
        <f t="shared" si="1"/>
        <v>29150</v>
      </c>
    </row>
    <row r="8" spans="1:9" x14ac:dyDescent="0.15">
      <c r="A8" s="2"/>
      <c r="B8" s="2"/>
      <c r="C8" s="2">
        <f t="shared" si="0"/>
        <v>0</v>
      </c>
      <c r="D8" s="2"/>
      <c r="E8" s="2">
        <f>ROUNDDOWN((D8*保険料率!B7/100/2),0.1)</f>
        <v>0</v>
      </c>
      <c r="F8" s="2">
        <f>ROUNDDOWN((D8*C8*保険料率!C3/100/2),0.1)</f>
        <v>0</v>
      </c>
      <c r="G8" s="2">
        <f>ROUNDDOWN((D8*保険料率!D3/100/2),0.1)</f>
        <v>0</v>
      </c>
      <c r="H8" s="2">
        <f>ROUNDDOWN((D8*保険料率!E3),0.1)</f>
        <v>0</v>
      </c>
      <c r="I8" s="2">
        <f t="shared" si="1"/>
        <v>0</v>
      </c>
    </row>
    <row r="9" spans="1:9" x14ac:dyDescent="0.15">
      <c r="A9" s="2"/>
      <c r="B9" s="2"/>
      <c r="C9" s="2">
        <f t="shared" si="0"/>
        <v>0</v>
      </c>
      <c r="D9" s="2"/>
      <c r="E9" s="2">
        <f>ROUNDDOWN((D9*保険料率!B7/100/2),0.1)</f>
        <v>0</v>
      </c>
      <c r="F9" s="2">
        <f>ROUNDDOWN((D9*C9*保険料率!C3/100/2),0.1)</f>
        <v>0</v>
      </c>
      <c r="G9" s="2">
        <f>ROUNDDOWN((D9*保険料率!D3/100/2),0.1)</f>
        <v>0</v>
      </c>
      <c r="H9" s="2">
        <f>ROUNDDOWN((D9*保険料率!E3),0.1)</f>
        <v>0</v>
      </c>
      <c r="I9" s="2">
        <f t="shared" si="1"/>
        <v>0</v>
      </c>
    </row>
    <row r="10" spans="1:9" x14ac:dyDescent="0.15">
      <c r="A10" s="2"/>
      <c r="B10" s="2"/>
      <c r="C10" s="2">
        <f t="shared" si="0"/>
        <v>0</v>
      </c>
      <c r="D10" s="2"/>
      <c r="E10" s="2">
        <f>ROUNDDOWN((D10*保険料率!B7/100/2),0.1)</f>
        <v>0</v>
      </c>
      <c r="F10" s="2">
        <f>ROUNDDOWN((D10*C10*保険料率!C3/100/2),0.1)</f>
        <v>0</v>
      </c>
      <c r="G10" s="2">
        <f>ROUNDDOWN((D10*保険料率!D3/100/2),0.1)</f>
        <v>0</v>
      </c>
      <c r="H10" s="2">
        <f>ROUNDDOWN((D10*保険料率!E3),0.1)</f>
        <v>0</v>
      </c>
      <c r="I10" s="2">
        <f t="shared" si="1"/>
        <v>0</v>
      </c>
    </row>
    <row r="11" spans="1:9" x14ac:dyDescent="0.15">
      <c r="A11" s="2"/>
      <c r="B11" s="2"/>
      <c r="C11" s="2">
        <f t="shared" si="0"/>
        <v>0</v>
      </c>
      <c r="D11" s="2"/>
      <c r="E11" s="2">
        <f>ROUNDDOWN((D11*保険料率!B7/100/2),0.1)</f>
        <v>0</v>
      </c>
      <c r="F11" s="2">
        <f>ROUNDDOWN((D11*C11*保険料率!C3/100/2),0.1)</f>
        <v>0</v>
      </c>
      <c r="G11" s="2">
        <f>ROUNDDOWN((D11*保険料率!D3/100/2),0.1)</f>
        <v>0</v>
      </c>
      <c r="H11" s="2">
        <f>ROUNDDOWN((D11*保険料率!E3),0.1)</f>
        <v>0</v>
      </c>
      <c r="I11" s="2">
        <f t="shared" si="1"/>
        <v>0</v>
      </c>
    </row>
    <row r="12" spans="1:9" x14ac:dyDescent="0.15">
      <c r="A12" s="2"/>
      <c r="B12" s="2"/>
      <c r="C12" s="2">
        <f t="shared" si="0"/>
        <v>0</v>
      </c>
      <c r="D12" s="2"/>
      <c r="E12" s="2">
        <f>ROUNDDOWN((D12*保険料率!B7/100/2),0.1)</f>
        <v>0</v>
      </c>
      <c r="F12" s="2">
        <f>ROUNDDOWN((D12*C12*保険料率!C3/100/2),0.1)</f>
        <v>0</v>
      </c>
      <c r="G12" s="2">
        <f>ROUNDDOWN((D12*保険料率!D3/100/2),0.1)</f>
        <v>0</v>
      </c>
      <c r="H12" s="2">
        <f>ROUNDDOWN((D12*保険料率!E3),0.1)</f>
        <v>0</v>
      </c>
      <c r="I12" s="2">
        <f t="shared" si="1"/>
        <v>0</v>
      </c>
    </row>
    <row r="13" spans="1:9" x14ac:dyDescent="0.15">
      <c r="A13" s="2"/>
      <c r="B13" s="2"/>
      <c r="C13" s="2">
        <f t="shared" si="0"/>
        <v>0</v>
      </c>
      <c r="D13" s="2"/>
      <c r="E13" s="2">
        <f>ROUNDDOWN((D13*保険料率!B7/100/2),0.1)</f>
        <v>0</v>
      </c>
      <c r="F13" s="2">
        <f>ROUNDDOWN((D13*C13*保険料率!C3/100/2),0.1)</f>
        <v>0</v>
      </c>
      <c r="G13" s="2">
        <f>ROUNDDOWN((D13*保険料率!D3/100/2),0.1)</f>
        <v>0</v>
      </c>
      <c r="H13" s="2">
        <f>ROUNDDOWN((D13*保険料率!E3),0.1)</f>
        <v>0</v>
      </c>
      <c r="I13" s="2">
        <f t="shared" si="1"/>
        <v>0</v>
      </c>
    </row>
    <row r="14" spans="1:9" x14ac:dyDescent="0.15">
      <c r="A14" s="2"/>
      <c r="B14" s="2"/>
      <c r="C14" s="2">
        <f t="shared" si="0"/>
        <v>0</v>
      </c>
      <c r="D14" s="2"/>
      <c r="E14" s="2">
        <f>ROUNDDOWN((D14*保険料率!B7/100/2),0.1)</f>
        <v>0</v>
      </c>
      <c r="F14" s="2">
        <f>ROUNDDOWN((D14*C14*保険料率!C3/100/2),0.1)</f>
        <v>0</v>
      </c>
      <c r="G14" s="2">
        <f>ROUNDDOWN((D14*保険料率!D3/100/2),0.1)</f>
        <v>0</v>
      </c>
      <c r="H14" s="2">
        <f>ROUNDDOWN((D14*保険料率!E3),0.1)</f>
        <v>0</v>
      </c>
      <c r="I14" s="2">
        <f t="shared" si="1"/>
        <v>0</v>
      </c>
    </row>
    <row r="15" spans="1:9" x14ac:dyDescent="0.15">
      <c r="A15" s="2"/>
      <c r="B15" s="2"/>
      <c r="C15" s="2">
        <f t="shared" si="0"/>
        <v>0</v>
      </c>
      <c r="D15" s="2"/>
      <c r="E15" s="2">
        <f>ROUNDDOWN((D15*保険料率!B7/100/2),0.1)</f>
        <v>0</v>
      </c>
      <c r="F15" s="2">
        <f>ROUNDDOWN((D15*C15*保険料率!C3/100/2),0.1)</f>
        <v>0</v>
      </c>
      <c r="G15" s="2">
        <f>ROUNDDOWN((D15*保険料率!D3/100/2),0.1)</f>
        <v>0</v>
      </c>
      <c r="H15" s="2">
        <f>ROUNDDOWN((D15*保険料率!E3),0.1)</f>
        <v>0</v>
      </c>
      <c r="I15" s="2">
        <f t="shared" si="1"/>
        <v>0</v>
      </c>
    </row>
    <row r="16" spans="1:9" x14ac:dyDescent="0.15">
      <c r="A16" s="2"/>
      <c r="B16" s="2"/>
      <c r="C16" s="2">
        <f t="shared" si="0"/>
        <v>0</v>
      </c>
      <c r="D16" s="2"/>
      <c r="E16" s="2">
        <f>ROUNDDOWN((D16*保険料率!B7/100/2),0.1)</f>
        <v>0</v>
      </c>
      <c r="F16" s="2">
        <f>ROUNDDOWN((D16*C16*保険料率!C3/100/2),0.1)</f>
        <v>0</v>
      </c>
      <c r="G16" s="2">
        <f>ROUNDDOWN((D16*保険料率!D3/100/2),0.1)</f>
        <v>0</v>
      </c>
      <c r="H16" s="2">
        <f>ROUNDDOWN((D16*保険料率!E3),0.1)</f>
        <v>0</v>
      </c>
      <c r="I16" s="2">
        <f t="shared" si="1"/>
        <v>0</v>
      </c>
    </row>
    <row r="17" spans="1:9" x14ac:dyDescent="0.15">
      <c r="A17" s="2"/>
      <c r="B17" s="2"/>
      <c r="C17" s="2">
        <f t="shared" si="0"/>
        <v>0</v>
      </c>
      <c r="D17" s="2"/>
      <c r="E17" s="2">
        <f>ROUNDDOWN((D17*保険料率!B7/100/2),0.1)</f>
        <v>0</v>
      </c>
      <c r="F17" s="2">
        <f>ROUNDDOWN((D17*C17*保険料率!C3/100/2),0.1)</f>
        <v>0</v>
      </c>
      <c r="G17" s="2">
        <f>ROUNDDOWN((D17*保険料率!D3/100/2),0.1)</f>
        <v>0</v>
      </c>
      <c r="H17" s="2">
        <f>ROUNDDOWN((D17*保険料率!E3),0.1)</f>
        <v>0</v>
      </c>
      <c r="I17" s="2">
        <f t="shared" si="1"/>
        <v>0</v>
      </c>
    </row>
    <row r="18" spans="1:9" x14ac:dyDescent="0.15">
      <c r="A18" s="2"/>
      <c r="B18" s="2"/>
      <c r="C18" s="2">
        <f t="shared" si="0"/>
        <v>0</v>
      </c>
      <c r="D18" s="2"/>
      <c r="E18" s="2">
        <f>ROUNDDOWN((D18*保険料率!B7/100/2),0.1)</f>
        <v>0</v>
      </c>
      <c r="F18" s="2">
        <f>ROUNDDOWN((D18*C18*保険料率!C3/100/2),0.1)</f>
        <v>0</v>
      </c>
      <c r="G18" s="2">
        <f>ROUNDDOWN((D18*保険料率!D3/100/2),0.1)</f>
        <v>0</v>
      </c>
      <c r="H18" s="2">
        <f>ROUNDDOWN((D18*保険料率!E3),0.1)</f>
        <v>0</v>
      </c>
      <c r="I18" s="2">
        <f t="shared" si="1"/>
        <v>0</v>
      </c>
    </row>
    <row r="19" spans="1:9" x14ac:dyDescent="0.15">
      <c r="A19" s="2"/>
      <c r="B19" s="2"/>
      <c r="C19" s="2">
        <f t="shared" si="0"/>
        <v>0</v>
      </c>
      <c r="D19" s="2"/>
      <c r="E19" s="2">
        <f>ROUNDDOWN((D19*保険料率!B7/100/2),0.1)</f>
        <v>0</v>
      </c>
      <c r="F19" s="2">
        <f>ROUNDDOWN((D19*C19*保険料率!C3/100/2),0.1)</f>
        <v>0</v>
      </c>
      <c r="G19" s="2">
        <f>ROUNDDOWN((D19*保険料率!D3/100/2),0.1)</f>
        <v>0</v>
      </c>
      <c r="H19" s="2">
        <f>ROUNDDOWN((D19*保険料率!E3),0.1)</f>
        <v>0</v>
      </c>
      <c r="I19" s="2">
        <f t="shared" si="1"/>
        <v>0</v>
      </c>
    </row>
    <row r="20" spans="1:9" x14ac:dyDescent="0.15">
      <c r="A20" s="2"/>
      <c r="B20" s="2"/>
      <c r="C20" s="2">
        <f t="shared" si="0"/>
        <v>0</v>
      </c>
      <c r="D20" s="2"/>
      <c r="E20" s="2">
        <f>ROUNDDOWN((D20*保険料率!B7/100/2),0.1)</f>
        <v>0</v>
      </c>
      <c r="F20" s="2">
        <f>ROUNDDOWN((D20*C20*保険料率!C3/100/2),0.1)</f>
        <v>0</v>
      </c>
      <c r="G20" s="2">
        <f>ROUNDDOWN((D20*保険料率!D3/100/2),0.1)</f>
        <v>0</v>
      </c>
      <c r="H20" s="2">
        <f>ROUNDDOWN((D20*保険料率!E3),0.1)</f>
        <v>0</v>
      </c>
      <c r="I20" s="2">
        <f t="shared" si="1"/>
        <v>0</v>
      </c>
    </row>
    <row r="21" spans="1:9" x14ac:dyDescent="0.15">
      <c r="A21" s="2"/>
      <c r="B21" s="2"/>
      <c r="C21" s="2">
        <f t="shared" si="0"/>
        <v>0</v>
      </c>
      <c r="D21" s="2"/>
      <c r="E21" s="2">
        <f>ROUNDDOWN((D21*保険料率!B7/100/2),0.1)</f>
        <v>0</v>
      </c>
      <c r="F21" s="2">
        <f>ROUNDDOWN((D21*C21*保険料率!C3/100/2),0.1)</f>
        <v>0</v>
      </c>
      <c r="G21" s="2">
        <f>ROUNDDOWN((D21*保険料率!D3/100/2),0.1)</f>
        <v>0</v>
      </c>
      <c r="H21" s="2">
        <f>ROUNDDOWN((D21*保険料率!E3),0.1)</f>
        <v>0</v>
      </c>
      <c r="I21" s="2">
        <f t="shared" si="1"/>
        <v>0</v>
      </c>
    </row>
    <row r="22" spans="1:9" x14ac:dyDescent="0.15">
      <c r="A22" s="2"/>
      <c r="B22" s="2"/>
      <c r="C22" s="2">
        <f t="shared" si="0"/>
        <v>0</v>
      </c>
      <c r="D22" s="2"/>
      <c r="E22" s="2">
        <f>ROUNDDOWN((D22*保険料率!B7/100/2),0.1)</f>
        <v>0</v>
      </c>
      <c r="F22" s="2">
        <f>ROUNDDOWN((D22*C22*保険料率!C3/100/2),0.1)</f>
        <v>0</v>
      </c>
      <c r="G22" s="2">
        <f>ROUNDDOWN((D22*保険料率!D3/100/2),0.1)</f>
        <v>0</v>
      </c>
      <c r="H22" s="2">
        <f>ROUNDDOWN((D22*保険料率!E3),0.1)</f>
        <v>0</v>
      </c>
      <c r="I22" s="2">
        <f t="shared" si="1"/>
        <v>0</v>
      </c>
    </row>
    <row r="23" spans="1:9" x14ac:dyDescent="0.15">
      <c r="A23" s="2"/>
      <c r="B23" s="2"/>
      <c r="C23" s="2">
        <f t="shared" si="0"/>
        <v>0</v>
      </c>
      <c r="D23" s="2"/>
      <c r="E23" s="2">
        <f>ROUNDDOWN((D23*保険料率!B7/100/2),0.1)</f>
        <v>0</v>
      </c>
      <c r="F23" s="2">
        <f>ROUNDDOWN((D23*C23*保険料率!C3/100/2),0.1)</f>
        <v>0</v>
      </c>
      <c r="G23" s="2">
        <f>ROUNDDOWN((D23*保険料率!D3/100/2),0.1)</f>
        <v>0</v>
      </c>
      <c r="H23" s="2">
        <f>ROUNDDOWN((D23*保険料率!E3),0.1)</f>
        <v>0</v>
      </c>
      <c r="I23" s="2">
        <f t="shared" si="1"/>
        <v>0</v>
      </c>
    </row>
    <row r="24" spans="1:9" x14ac:dyDescent="0.15">
      <c r="A24" s="2"/>
      <c r="B24" s="2"/>
      <c r="C24" s="2">
        <f t="shared" si="0"/>
        <v>0</v>
      </c>
      <c r="D24" s="2"/>
      <c r="E24" s="2">
        <f>ROUNDDOWN((D24*保険料率!B7/100/2),0.1)</f>
        <v>0</v>
      </c>
      <c r="F24" s="2">
        <f>ROUNDDOWN((D24*C24*保険料率!C3/100/2),0.1)</f>
        <v>0</v>
      </c>
      <c r="G24" s="2">
        <f>ROUNDDOWN((D24*保険料率!D3/100/2),0.1)</f>
        <v>0</v>
      </c>
      <c r="H24" s="2">
        <f>ROUNDDOWN((D24*保険料率!E3),0.1)</f>
        <v>0</v>
      </c>
      <c r="I24" s="2">
        <f t="shared" si="1"/>
        <v>0</v>
      </c>
    </row>
    <row r="25" spans="1:9" x14ac:dyDescent="0.15">
      <c r="A25" s="2"/>
      <c r="B25" s="2"/>
      <c r="C25" s="2">
        <f t="shared" si="0"/>
        <v>0</v>
      </c>
      <c r="D25" s="2"/>
      <c r="E25" s="2">
        <f>ROUNDDOWN((D25*保険料率!B7/100/2),0.1)</f>
        <v>0</v>
      </c>
      <c r="F25" s="2">
        <f>ROUNDDOWN((D25*C25*保険料率!C3/100/2),0.1)</f>
        <v>0</v>
      </c>
      <c r="G25" s="2">
        <f>ROUNDDOWN((D25*保険料率!D3/100/2),0.1)</f>
        <v>0</v>
      </c>
      <c r="H25" s="2">
        <f>ROUNDDOWN((D25*保険料率!E3),0.1)</f>
        <v>0</v>
      </c>
      <c r="I25" s="2">
        <f t="shared" si="1"/>
        <v>0</v>
      </c>
    </row>
    <row r="26" spans="1:9" x14ac:dyDescent="0.15">
      <c r="A26" s="2" t="s">
        <v>35</v>
      </c>
      <c r="B26" s="2"/>
      <c r="C26" s="2">
        <f t="shared" ref="C26" si="2">(B26&gt;=40)*1</f>
        <v>0</v>
      </c>
      <c r="D26" s="2">
        <f>SUM(D4:D25)</f>
        <v>1200000</v>
      </c>
      <c r="E26" s="2">
        <f t="shared" ref="E26:I26" si="3">SUM(E4:E25)</f>
        <v>59099</v>
      </c>
      <c r="F26" s="2">
        <f t="shared" si="3"/>
        <v>4920</v>
      </c>
      <c r="G26" s="2">
        <f t="shared" si="3"/>
        <v>109800</v>
      </c>
      <c r="H26" s="2">
        <f t="shared" si="3"/>
        <v>6000</v>
      </c>
      <c r="I26" s="2">
        <f t="shared" si="3"/>
        <v>179819</v>
      </c>
    </row>
  </sheetData>
  <mergeCells count="1">
    <mergeCell ref="A2:I2"/>
  </mergeCells>
  <phoneticPr fontId="1"/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94124-562E-4752-BFB9-627043FEF6FC}">
  <dimension ref="A1:I26"/>
  <sheetViews>
    <sheetView workbookViewId="0">
      <selection activeCell="D9" sqref="D9"/>
    </sheetView>
  </sheetViews>
  <sheetFormatPr defaultRowHeight="13.5" x14ac:dyDescent="0.15"/>
  <cols>
    <col min="3" max="3" width="0" hidden="1" customWidth="1"/>
    <col min="4" max="4" width="19.25" bestFit="1" customWidth="1"/>
  </cols>
  <sheetData>
    <row r="1" spans="1:9" x14ac:dyDescent="0.15">
      <c r="A1" s="1"/>
      <c r="B1" s="1"/>
      <c r="C1" s="1"/>
      <c r="D1" s="1"/>
      <c r="E1" s="1" t="s">
        <v>29</v>
      </c>
      <c r="F1" s="1"/>
      <c r="G1" s="5" t="s">
        <v>30</v>
      </c>
      <c r="H1" s="5" t="s">
        <v>31</v>
      </c>
      <c r="I1" s="5" t="s">
        <v>32</v>
      </c>
    </row>
    <row r="2" spans="1:9" x14ac:dyDescent="0.15">
      <c r="A2" s="27" t="s">
        <v>45</v>
      </c>
      <c r="B2" s="27"/>
      <c r="C2" s="27"/>
      <c r="D2" s="27"/>
      <c r="E2" s="27"/>
      <c r="F2" s="27"/>
      <c r="G2" s="27"/>
      <c r="H2" s="27"/>
      <c r="I2" s="27"/>
    </row>
    <row r="3" spans="1:9" x14ac:dyDescent="0.15">
      <c r="A3" s="3" t="s">
        <v>0</v>
      </c>
      <c r="B3" s="3" t="s">
        <v>6</v>
      </c>
      <c r="C3" s="3"/>
      <c r="D3" s="3" t="s">
        <v>48</v>
      </c>
      <c r="E3" s="3" t="s">
        <v>52</v>
      </c>
      <c r="F3" s="3" t="s">
        <v>53</v>
      </c>
      <c r="G3" s="3" t="s">
        <v>54</v>
      </c>
      <c r="H3" s="3" t="s">
        <v>55</v>
      </c>
      <c r="I3" s="3" t="s">
        <v>5</v>
      </c>
    </row>
    <row r="4" spans="1:9" x14ac:dyDescent="0.15">
      <c r="A4" s="2" t="s">
        <v>7</v>
      </c>
      <c r="B4" s="2">
        <v>66</v>
      </c>
      <c r="C4" s="2">
        <f t="shared" ref="C4:C25" si="0">(B4&gt;=40)*(B4&lt;=65)*1</f>
        <v>0</v>
      </c>
      <c r="D4" s="2">
        <v>400000</v>
      </c>
      <c r="E4" s="2">
        <f>ROUNDDOWN((D4*保険料率!B8/100/2),0.1)</f>
        <v>20860</v>
      </c>
      <c r="F4" s="2">
        <f>ROUNDDOWN((D4*C4*保険料率!C3/100/2),0.1)</f>
        <v>0</v>
      </c>
      <c r="G4" s="2">
        <f>ROUNDDOWN((D4*保険料率!D3/100/2),0.1)</f>
        <v>36600</v>
      </c>
      <c r="H4" s="2">
        <f>ROUNDDOWN((D4*保険料率!E3),0.1)</f>
        <v>2000</v>
      </c>
      <c r="I4" s="2">
        <f>SUM(E4+F4+G4+H4)</f>
        <v>59460</v>
      </c>
    </row>
    <row r="5" spans="1:9" x14ac:dyDescent="0.15">
      <c r="A5" s="2" t="s">
        <v>8</v>
      </c>
      <c r="B5" s="2">
        <v>41</v>
      </c>
      <c r="C5" s="2">
        <f t="shared" si="0"/>
        <v>1</v>
      </c>
      <c r="D5" s="2">
        <v>350000</v>
      </c>
      <c r="E5" s="2">
        <f>ROUNDDOWN((D5*保険料率!B8/100/2),0.1)</f>
        <v>18252</v>
      </c>
      <c r="F5" s="2">
        <f>ROUNDDOWN((D5*C5*保険料率!C3/100/2),0.1)</f>
        <v>2870</v>
      </c>
      <c r="G5" s="2">
        <f>ROUNDDOWN((D5*保険料率!D3/100/2),0.1)</f>
        <v>32025</v>
      </c>
      <c r="H5" s="2">
        <f>ROUNDDOWN((D5*保険料率!E3),0.1)</f>
        <v>1750</v>
      </c>
      <c r="I5" s="2">
        <f t="shared" ref="I5:I25" si="1">SUM(E5+F5+G5+H5)</f>
        <v>54897</v>
      </c>
    </row>
    <row r="6" spans="1:9" x14ac:dyDescent="0.15">
      <c r="A6" s="2" t="s">
        <v>9</v>
      </c>
      <c r="B6" s="2">
        <v>40</v>
      </c>
      <c r="C6" s="2">
        <f t="shared" si="0"/>
        <v>1</v>
      </c>
      <c r="D6" s="2">
        <v>250000</v>
      </c>
      <c r="E6" s="2">
        <f>ROUNDDOWN((D6*保険料率!B8/100/2),0.1)</f>
        <v>13037</v>
      </c>
      <c r="F6" s="2">
        <f>ROUNDDOWN((D6*C6*保険料率!C3/100/2),0.1)</f>
        <v>2050</v>
      </c>
      <c r="G6" s="2">
        <f>ROUNDDOWN((D6*保険料率!D3/100/2),0.1)</f>
        <v>22875</v>
      </c>
      <c r="H6" s="2">
        <f>ROUNDDOWN((D6*保険料率!E3),0.1)</f>
        <v>1250</v>
      </c>
      <c r="I6" s="2">
        <f t="shared" si="1"/>
        <v>39212</v>
      </c>
    </row>
    <row r="7" spans="1:9" x14ac:dyDescent="0.15">
      <c r="A7" s="2" t="s">
        <v>10</v>
      </c>
      <c r="B7" s="2">
        <v>25</v>
      </c>
      <c r="C7" s="2">
        <f t="shared" si="0"/>
        <v>0</v>
      </c>
      <c r="D7" s="2">
        <v>200000</v>
      </c>
      <c r="E7" s="2">
        <f>ROUNDDOWN((D7*保険料率!B8/100/2),0.1)</f>
        <v>10430</v>
      </c>
      <c r="F7" s="2">
        <f>ROUNDDOWN((D7*C7*保険料率!C3/100/2),0.1)</f>
        <v>0</v>
      </c>
      <c r="G7" s="2">
        <f>ROUNDDOWN((D7*保険料率!D3/100/2),0.1)</f>
        <v>18300</v>
      </c>
      <c r="H7" s="2">
        <f>ROUNDDOWN((D7*保険料率!E3),0.1)</f>
        <v>1000</v>
      </c>
      <c r="I7" s="2">
        <f t="shared" si="1"/>
        <v>29730</v>
      </c>
    </row>
    <row r="8" spans="1:9" x14ac:dyDescent="0.15">
      <c r="A8" s="2"/>
      <c r="B8" s="2">
        <v>41</v>
      </c>
      <c r="C8" s="2">
        <f t="shared" si="0"/>
        <v>1</v>
      </c>
      <c r="D8" s="2">
        <v>265423</v>
      </c>
      <c r="E8" s="2">
        <f>ROUNDDOWN((D8*保険料率!B8/100/2),0.1)</f>
        <v>13841</v>
      </c>
      <c r="F8" s="2">
        <f>ROUNDDOWN((D8*C8*保険料率!C3/100/2),0.1)</f>
        <v>2176</v>
      </c>
      <c r="G8" s="2">
        <f>ROUNDDOWN((D8*保険料率!D3/100/2),0.1)</f>
        <v>24286</v>
      </c>
      <c r="H8" s="2">
        <f>ROUNDDOWN((D8*保険料率!E3),0.1)</f>
        <v>1327</v>
      </c>
      <c r="I8" s="2">
        <f t="shared" si="1"/>
        <v>41630</v>
      </c>
    </row>
    <row r="9" spans="1:9" x14ac:dyDescent="0.15">
      <c r="A9" s="2"/>
      <c r="B9" s="2"/>
      <c r="C9" s="2">
        <f t="shared" si="0"/>
        <v>0</v>
      </c>
      <c r="D9" s="2"/>
      <c r="E9" s="2">
        <f>ROUNDDOWN((D9*保険料率!B8/100/2),0.1)</f>
        <v>0</v>
      </c>
      <c r="F9" s="2">
        <f>ROUNDDOWN((D9*C9*保険料率!C3/100/2),0.1)</f>
        <v>0</v>
      </c>
      <c r="G9" s="2">
        <f>ROUNDDOWN((D9*保険料率!D3/100/2),0.1)</f>
        <v>0</v>
      </c>
      <c r="H9" s="2">
        <f>ROUNDDOWN((D9*保険料率!E3),0.1)</f>
        <v>0</v>
      </c>
      <c r="I9" s="2">
        <f t="shared" si="1"/>
        <v>0</v>
      </c>
    </row>
    <row r="10" spans="1:9" x14ac:dyDescent="0.15">
      <c r="A10" s="2"/>
      <c r="B10" s="2"/>
      <c r="C10" s="2">
        <f t="shared" si="0"/>
        <v>0</v>
      </c>
      <c r="D10" s="2"/>
      <c r="E10" s="2">
        <f>ROUNDDOWN((D10*保険料率!B8/100/2),0.1)</f>
        <v>0</v>
      </c>
      <c r="F10" s="2">
        <f>ROUNDDOWN((D10*C10*保険料率!C3/100/2),0.1)</f>
        <v>0</v>
      </c>
      <c r="G10" s="2">
        <f>ROUNDDOWN((D10*保険料率!D3/100/2),0.1)</f>
        <v>0</v>
      </c>
      <c r="H10" s="2">
        <f>ROUNDDOWN((D10*保険料率!E3),0.1)</f>
        <v>0</v>
      </c>
      <c r="I10" s="2">
        <f t="shared" si="1"/>
        <v>0</v>
      </c>
    </row>
    <row r="11" spans="1:9" x14ac:dyDescent="0.15">
      <c r="A11" s="2"/>
      <c r="B11" s="2"/>
      <c r="C11" s="2">
        <f t="shared" si="0"/>
        <v>0</v>
      </c>
      <c r="D11" s="2"/>
      <c r="E11" s="2">
        <f>ROUNDDOWN((D11*保険料率!B8/100/2),0.1)</f>
        <v>0</v>
      </c>
      <c r="F11" s="2">
        <f>ROUNDDOWN((D11*C11*保険料率!C3/100/2),0.1)</f>
        <v>0</v>
      </c>
      <c r="G11" s="2">
        <f>ROUNDDOWN((D11*保険料率!D3/100/2),0.1)</f>
        <v>0</v>
      </c>
      <c r="H11" s="2">
        <f>ROUNDDOWN((D11*保険料率!E3),0.1)</f>
        <v>0</v>
      </c>
      <c r="I11" s="2">
        <f t="shared" si="1"/>
        <v>0</v>
      </c>
    </row>
    <row r="12" spans="1:9" x14ac:dyDescent="0.15">
      <c r="A12" s="2"/>
      <c r="B12" s="2"/>
      <c r="C12" s="2">
        <f t="shared" si="0"/>
        <v>0</v>
      </c>
      <c r="D12" s="2"/>
      <c r="E12" s="2">
        <f>ROUNDDOWN((D12*保険料率!B8/100/2),0.1)</f>
        <v>0</v>
      </c>
      <c r="F12" s="2">
        <f>ROUNDDOWN((D12*C12*保険料率!C3/100/2),0.1)</f>
        <v>0</v>
      </c>
      <c r="G12" s="2">
        <f>ROUNDDOWN((D12*保険料率!D3/100/2),0.1)</f>
        <v>0</v>
      </c>
      <c r="H12" s="2">
        <f>ROUNDDOWN((D12*保険料率!E3),0.1)</f>
        <v>0</v>
      </c>
      <c r="I12" s="2">
        <f t="shared" si="1"/>
        <v>0</v>
      </c>
    </row>
    <row r="13" spans="1:9" x14ac:dyDescent="0.15">
      <c r="A13" s="2"/>
      <c r="B13" s="2"/>
      <c r="C13" s="2">
        <f t="shared" si="0"/>
        <v>0</v>
      </c>
      <c r="D13" s="2"/>
      <c r="E13" s="2">
        <f>ROUNDDOWN((D13*保険料率!B8/100/2),0.1)</f>
        <v>0</v>
      </c>
      <c r="F13" s="2">
        <f>ROUNDDOWN((D13*C13*保険料率!C3/100/2),0.1)</f>
        <v>0</v>
      </c>
      <c r="G13" s="2">
        <f>ROUNDDOWN((D13*保険料率!D3/100/2),0.1)</f>
        <v>0</v>
      </c>
      <c r="H13" s="2">
        <f>ROUNDDOWN((D13*保険料率!E3),0.1)</f>
        <v>0</v>
      </c>
      <c r="I13" s="2">
        <f t="shared" si="1"/>
        <v>0</v>
      </c>
    </row>
    <row r="14" spans="1:9" x14ac:dyDescent="0.15">
      <c r="A14" s="2"/>
      <c r="B14" s="2"/>
      <c r="C14" s="2">
        <f t="shared" si="0"/>
        <v>0</v>
      </c>
      <c r="D14" s="2"/>
      <c r="E14" s="2">
        <f>ROUNDDOWN((D14*保険料率!B8/100/2),0.1)</f>
        <v>0</v>
      </c>
      <c r="F14" s="2">
        <f>ROUNDDOWN((D14*C14*保険料率!C3/100/2),0.1)</f>
        <v>0</v>
      </c>
      <c r="G14" s="2">
        <f>ROUNDDOWN((D14*保険料率!D3/100/2),0.1)</f>
        <v>0</v>
      </c>
      <c r="H14" s="2">
        <f>ROUNDDOWN((D14*保険料率!E3),0.1)</f>
        <v>0</v>
      </c>
      <c r="I14" s="2">
        <f t="shared" si="1"/>
        <v>0</v>
      </c>
    </row>
    <row r="15" spans="1:9" x14ac:dyDescent="0.15">
      <c r="A15" s="2"/>
      <c r="B15" s="2"/>
      <c r="C15" s="2">
        <f t="shared" si="0"/>
        <v>0</v>
      </c>
      <c r="D15" s="2"/>
      <c r="E15" s="2">
        <f>ROUNDDOWN((D15*保険料率!B8/100/2),0.1)</f>
        <v>0</v>
      </c>
      <c r="F15" s="2">
        <f>ROUNDDOWN((D15*C15*保険料率!C3/100/2),0.1)</f>
        <v>0</v>
      </c>
      <c r="G15" s="2">
        <f>ROUNDDOWN((D15*保険料率!D3/100/2),0.1)</f>
        <v>0</v>
      </c>
      <c r="H15" s="2">
        <f>ROUNDDOWN((D15*保険料率!E3),0.1)</f>
        <v>0</v>
      </c>
      <c r="I15" s="2">
        <f t="shared" si="1"/>
        <v>0</v>
      </c>
    </row>
    <row r="16" spans="1:9" x14ac:dyDescent="0.15">
      <c r="A16" s="2"/>
      <c r="B16" s="2"/>
      <c r="C16" s="2">
        <f t="shared" si="0"/>
        <v>0</v>
      </c>
      <c r="D16" s="2"/>
      <c r="E16" s="2">
        <f>ROUNDDOWN((D16*保険料率!B8/100/2),0.1)</f>
        <v>0</v>
      </c>
      <c r="F16" s="2">
        <f>ROUNDDOWN((D16*C16*保険料率!C3/100/2),0.1)</f>
        <v>0</v>
      </c>
      <c r="G16" s="2">
        <f>ROUNDDOWN((D16*保険料率!D3/100/2),0.1)</f>
        <v>0</v>
      </c>
      <c r="H16" s="2">
        <f>ROUNDDOWN((D16*保険料率!E3),0.1)</f>
        <v>0</v>
      </c>
      <c r="I16" s="2">
        <f t="shared" si="1"/>
        <v>0</v>
      </c>
    </row>
    <row r="17" spans="1:9" x14ac:dyDescent="0.15">
      <c r="A17" s="2"/>
      <c r="B17" s="2"/>
      <c r="C17" s="2">
        <f t="shared" si="0"/>
        <v>0</v>
      </c>
      <c r="D17" s="2"/>
      <c r="E17" s="2">
        <f>ROUNDDOWN((D17*保険料率!B8/100/2),0.1)</f>
        <v>0</v>
      </c>
      <c r="F17" s="2">
        <f>ROUNDDOWN((D17*C17*保険料率!C3/100/2),0.1)</f>
        <v>0</v>
      </c>
      <c r="G17" s="2">
        <f>ROUNDDOWN((D17*保険料率!D3/100/2),0.1)</f>
        <v>0</v>
      </c>
      <c r="H17" s="2">
        <f>ROUNDDOWN((D17*保険料率!E3),0.1)</f>
        <v>0</v>
      </c>
      <c r="I17" s="2">
        <f t="shared" si="1"/>
        <v>0</v>
      </c>
    </row>
    <row r="18" spans="1:9" x14ac:dyDescent="0.15">
      <c r="A18" s="2"/>
      <c r="B18" s="2"/>
      <c r="C18" s="2">
        <f t="shared" si="0"/>
        <v>0</v>
      </c>
      <c r="D18" s="2"/>
      <c r="E18" s="2">
        <f>ROUNDDOWN((D18*保険料率!B8/100/2),0.1)</f>
        <v>0</v>
      </c>
      <c r="F18" s="2">
        <f>ROUNDDOWN((D18*C18*保険料率!C3/100/2),0.1)</f>
        <v>0</v>
      </c>
      <c r="G18" s="2">
        <f>ROUNDDOWN((D18*保険料率!D3/100/2),0.1)</f>
        <v>0</v>
      </c>
      <c r="H18" s="2">
        <f>ROUNDDOWN((D18*保険料率!E3),0.1)</f>
        <v>0</v>
      </c>
      <c r="I18" s="2">
        <f t="shared" si="1"/>
        <v>0</v>
      </c>
    </row>
    <row r="19" spans="1:9" x14ac:dyDescent="0.15">
      <c r="A19" s="2"/>
      <c r="B19" s="2"/>
      <c r="C19" s="2">
        <f t="shared" si="0"/>
        <v>0</v>
      </c>
      <c r="D19" s="2"/>
      <c r="E19" s="2">
        <f>ROUNDDOWN((D19*保険料率!B8/100/2),0.1)</f>
        <v>0</v>
      </c>
      <c r="F19" s="2">
        <f>ROUNDDOWN((D19*C19*保険料率!C3/100/2),0.1)</f>
        <v>0</v>
      </c>
      <c r="G19" s="2">
        <f>ROUNDDOWN((D19*保険料率!D3/100/2),0.1)</f>
        <v>0</v>
      </c>
      <c r="H19" s="2">
        <f>ROUNDDOWN((D19*保険料率!E3),0.1)</f>
        <v>0</v>
      </c>
      <c r="I19" s="2">
        <f t="shared" si="1"/>
        <v>0</v>
      </c>
    </row>
    <row r="20" spans="1:9" x14ac:dyDescent="0.15">
      <c r="A20" s="2"/>
      <c r="B20" s="2"/>
      <c r="C20" s="2">
        <f t="shared" si="0"/>
        <v>0</v>
      </c>
      <c r="D20" s="2"/>
      <c r="E20" s="2">
        <f>ROUNDDOWN((D20*保険料率!B8/100/2),0.1)</f>
        <v>0</v>
      </c>
      <c r="F20" s="2">
        <f>ROUNDDOWN((D20*C20*保険料率!C3/100/2),0.1)</f>
        <v>0</v>
      </c>
      <c r="G20" s="2">
        <f>ROUNDDOWN((D20*保険料率!D3/100/2),0.1)</f>
        <v>0</v>
      </c>
      <c r="H20" s="2">
        <f>ROUNDDOWN((D20*保険料率!E3),0.1)</f>
        <v>0</v>
      </c>
      <c r="I20" s="2">
        <f t="shared" si="1"/>
        <v>0</v>
      </c>
    </row>
    <row r="21" spans="1:9" x14ac:dyDescent="0.15">
      <c r="A21" s="2"/>
      <c r="B21" s="2"/>
      <c r="C21" s="2">
        <f t="shared" si="0"/>
        <v>0</v>
      </c>
      <c r="D21" s="2"/>
      <c r="E21" s="2">
        <f>ROUNDDOWN((D21*保険料率!B8/100/2),0.1)</f>
        <v>0</v>
      </c>
      <c r="F21" s="2">
        <f>ROUNDDOWN((D21*C21*保険料率!C3/100/2),0.1)</f>
        <v>0</v>
      </c>
      <c r="G21" s="2">
        <f>ROUNDDOWN((D21*保険料率!D3/100/2),0.1)</f>
        <v>0</v>
      </c>
      <c r="H21" s="2">
        <f>ROUNDDOWN((D21*保険料率!E3),0.1)</f>
        <v>0</v>
      </c>
      <c r="I21" s="2">
        <f t="shared" si="1"/>
        <v>0</v>
      </c>
    </row>
    <row r="22" spans="1:9" x14ac:dyDescent="0.15">
      <c r="A22" s="2"/>
      <c r="B22" s="2"/>
      <c r="C22" s="2">
        <f t="shared" si="0"/>
        <v>0</v>
      </c>
      <c r="D22" s="2"/>
      <c r="E22" s="2">
        <f>ROUNDDOWN((D22*保険料率!B8/100/2),0.1)</f>
        <v>0</v>
      </c>
      <c r="F22" s="2">
        <f>ROUNDDOWN((D22*C22*保険料率!C3/100/2),0.1)</f>
        <v>0</v>
      </c>
      <c r="G22" s="2">
        <f>ROUNDDOWN((D22*保険料率!D3/100/2),0.1)</f>
        <v>0</v>
      </c>
      <c r="H22" s="2">
        <f>ROUNDDOWN((D22*保険料率!E3),0.1)</f>
        <v>0</v>
      </c>
      <c r="I22" s="2">
        <f t="shared" si="1"/>
        <v>0</v>
      </c>
    </row>
    <row r="23" spans="1:9" x14ac:dyDescent="0.15">
      <c r="A23" s="2"/>
      <c r="B23" s="2"/>
      <c r="C23" s="2">
        <f t="shared" si="0"/>
        <v>0</v>
      </c>
      <c r="D23" s="2"/>
      <c r="E23" s="2">
        <f>ROUNDDOWN((D23*保険料率!B8/100/2),0.1)</f>
        <v>0</v>
      </c>
      <c r="F23" s="2">
        <f>ROUNDDOWN((D23*C23*保険料率!C3/100/2),0.1)</f>
        <v>0</v>
      </c>
      <c r="G23" s="2">
        <f>ROUNDDOWN((D23*保険料率!D3/100/2),0.1)</f>
        <v>0</v>
      </c>
      <c r="H23" s="2">
        <f>ROUNDDOWN((D23*保険料率!E3),0.1)</f>
        <v>0</v>
      </c>
      <c r="I23" s="2">
        <f t="shared" si="1"/>
        <v>0</v>
      </c>
    </row>
    <row r="24" spans="1:9" x14ac:dyDescent="0.15">
      <c r="A24" s="2"/>
      <c r="B24" s="2"/>
      <c r="C24" s="2">
        <f t="shared" si="0"/>
        <v>0</v>
      </c>
      <c r="D24" s="2"/>
      <c r="E24" s="2">
        <f>ROUNDDOWN((D24*保険料率!B8/100/2),0.1)</f>
        <v>0</v>
      </c>
      <c r="F24" s="2">
        <f>ROUNDDOWN((D24*C24*保険料率!C3/100/2),0.1)</f>
        <v>0</v>
      </c>
      <c r="G24" s="2">
        <f>ROUNDDOWN((D24*保険料率!D3/100/2),0.1)</f>
        <v>0</v>
      </c>
      <c r="H24" s="2">
        <f>ROUNDDOWN((D24*保険料率!E3),0.1)</f>
        <v>0</v>
      </c>
      <c r="I24" s="2">
        <f t="shared" si="1"/>
        <v>0</v>
      </c>
    </row>
    <row r="25" spans="1:9" x14ac:dyDescent="0.15">
      <c r="A25" s="2"/>
      <c r="B25" s="2"/>
      <c r="C25" s="2">
        <f t="shared" si="0"/>
        <v>0</v>
      </c>
      <c r="D25" s="2"/>
      <c r="E25" s="2">
        <f>ROUNDDOWN((D25*保険料率!B8/100/2),0.1)</f>
        <v>0</v>
      </c>
      <c r="F25" s="2">
        <f>ROUNDDOWN((D25*C25*保険料率!C3/100/2),0.1)</f>
        <v>0</v>
      </c>
      <c r="G25" s="2">
        <f>ROUNDDOWN((D25*保険料率!D3/100/2),0.1)</f>
        <v>0</v>
      </c>
      <c r="H25" s="2">
        <f>ROUNDDOWN((D25*保険料率!E3),0.1)</f>
        <v>0</v>
      </c>
      <c r="I25" s="2">
        <f t="shared" si="1"/>
        <v>0</v>
      </c>
    </row>
    <row r="26" spans="1:9" x14ac:dyDescent="0.15">
      <c r="A26" s="2" t="s">
        <v>35</v>
      </c>
      <c r="B26" s="2"/>
      <c r="C26" s="2">
        <f t="shared" ref="C26" si="2">(B26&gt;=40)*1</f>
        <v>0</v>
      </c>
      <c r="D26" s="2">
        <f>SUM(D4:D25)</f>
        <v>1465423</v>
      </c>
      <c r="E26" s="2">
        <f t="shared" ref="E26:I26" si="3">SUM(E4:E25)</f>
        <v>76420</v>
      </c>
      <c r="F26" s="2">
        <f t="shared" si="3"/>
        <v>7096</v>
      </c>
      <c r="G26" s="2">
        <f t="shared" si="3"/>
        <v>134086</v>
      </c>
      <c r="H26" s="2">
        <f t="shared" si="3"/>
        <v>7327</v>
      </c>
      <c r="I26" s="2">
        <f t="shared" si="3"/>
        <v>224929</v>
      </c>
    </row>
  </sheetData>
  <mergeCells count="1">
    <mergeCell ref="A2:I2"/>
  </mergeCells>
  <phoneticPr fontId="1"/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05D3F-116E-4106-A91A-445EABF8FF5A}">
  <dimension ref="A1:I26"/>
  <sheetViews>
    <sheetView workbookViewId="0">
      <selection activeCell="D8" sqref="D8"/>
    </sheetView>
  </sheetViews>
  <sheetFormatPr defaultRowHeight="13.5" x14ac:dyDescent="0.15"/>
  <cols>
    <col min="3" max="3" width="0" hidden="1" customWidth="1"/>
    <col min="4" max="4" width="19.25" bestFit="1" customWidth="1"/>
  </cols>
  <sheetData>
    <row r="1" spans="1:9" x14ac:dyDescent="0.15">
      <c r="A1" s="1"/>
      <c r="B1" s="1"/>
      <c r="C1" s="1"/>
      <c r="D1" s="1"/>
      <c r="E1" s="1" t="s">
        <v>29</v>
      </c>
      <c r="F1" s="1"/>
      <c r="G1" s="5" t="s">
        <v>30</v>
      </c>
      <c r="H1" s="5" t="s">
        <v>31</v>
      </c>
      <c r="I1" s="5" t="s">
        <v>32</v>
      </c>
    </row>
    <row r="2" spans="1:9" x14ac:dyDescent="0.15">
      <c r="A2" s="27" t="s">
        <v>45</v>
      </c>
      <c r="B2" s="27"/>
      <c r="C2" s="27"/>
      <c r="D2" s="27"/>
      <c r="E2" s="27"/>
      <c r="F2" s="27"/>
      <c r="G2" s="27"/>
      <c r="H2" s="27"/>
      <c r="I2" s="27"/>
    </row>
    <row r="3" spans="1:9" x14ac:dyDescent="0.15">
      <c r="A3" s="3" t="s">
        <v>0</v>
      </c>
      <c r="B3" s="3" t="s">
        <v>6</v>
      </c>
      <c r="C3" s="3"/>
      <c r="D3" s="3" t="s">
        <v>48</v>
      </c>
      <c r="E3" s="3" t="s">
        <v>1</v>
      </c>
      <c r="F3" s="3" t="s">
        <v>2</v>
      </c>
      <c r="G3" s="3" t="s">
        <v>3</v>
      </c>
      <c r="H3" s="3" t="s">
        <v>4</v>
      </c>
      <c r="I3" s="3" t="s">
        <v>5</v>
      </c>
    </row>
    <row r="4" spans="1:9" x14ac:dyDescent="0.15">
      <c r="A4" s="2" t="s">
        <v>7</v>
      </c>
      <c r="B4" s="2">
        <v>66</v>
      </c>
      <c r="C4" s="2">
        <f t="shared" ref="C4:C25" si="0">(B4&gt;=40)*(B4&lt;=65)*1</f>
        <v>0</v>
      </c>
      <c r="D4" s="2">
        <v>400000</v>
      </c>
      <c r="E4" s="2">
        <f>ROUNDDOWN((D4*保険料率!B9/100/2),0.1)</f>
        <v>19600</v>
      </c>
      <c r="F4" s="2">
        <f>ROUNDDOWN((D4*C4*保険料率!C9/100/2),0.1)</f>
        <v>0</v>
      </c>
      <c r="G4" s="2">
        <f>ROUNDDOWN((D4*保険料率!D3/100/2),0.1)</f>
        <v>36600</v>
      </c>
      <c r="H4" s="2">
        <f>ROUNDDOWN((D4*保険料率!E3),0.1)</f>
        <v>2000</v>
      </c>
      <c r="I4" s="2">
        <f>SUM(E4+F4+G4+H4)</f>
        <v>58200</v>
      </c>
    </row>
    <row r="5" spans="1:9" x14ac:dyDescent="0.15">
      <c r="A5" s="2" t="s">
        <v>8</v>
      </c>
      <c r="B5" s="2">
        <v>41</v>
      </c>
      <c r="C5" s="2">
        <f t="shared" si="0"/>
        <v>1</v>
      </c>
      <c r="D5" s="2">
        <v>350000</v>
      </c>
      <c r="E5" s="2">
        <f>ROUNDDOWN((D5*保険料率!B9/100/2),0.1)</f>
        <v>17150</v>
      </c>
      <c r="F5" s="2">
        <f>ROUNDDOWN((D5*C5*保険料率!C9/100/2),0.1)</f>
        <v>2975</v>
      </c>
      <c r="G5" s="2">
        <f>ROUNDDOWN((D5*保険料率!D3/100/2),0.1)</f>
        <v>32025</v>
      </c>
      <c r="H5" s="2">
        <f>ROUNDDOWN((D5*保険料率!E3),0.1)</f>
        <v>1750</v>
      </c>
      <c r="I5" s="2">
        <f t="shared" ref="I5:I25" si="1">SUM(E5+F5+G5+H5)</f>
        <v>53900</v>
      </c>
    </row>
    <row r="6" spans="1:9" x14ac:dyDescent="0.15">
      <c r="A6" s="2" t="s">
        <v>9</v>
      </c>
      <c r="B6" s="2">
        <v>40</v>
      </c>
      <c r="C6" s="2">
        <f t="shared" si="0"/>
        <v>1</v>
      </c>
      <c r="D6" s="2">
        <v>250000</v>
      </c>
      <c r="E6" s="2">
        <f>ROUNDDOWN((D6*保険料率!B9/100/2),0.1)</f>
        <v>12250</v>
      </c>
      <c r="F6" s="2">
        <f>ROUNDDOWN((D6*C6*保険料率!C9/100/2),0.1)</f>
        <v>2125</v>
      </c>
      <c r="G6" s="2">
        <f>ROUNDDOWN((D6*保険料率!D3/100/2),0.1)</f>
        <v>22875</v>
      </c>
      <c r="H6" s="2">
        <f>ROUNDDOWN((D6*保険料率!E3),0.1)</f>
        <v>1250</v>
      </c>
      <c r="I6" s="2">
        <f t="shared" si="1"/>
        <v>38500</v>
      </c>
    </row>
    <row r="7" spans="1:9" x14ac:dyDescent="0.15">
      <c r="A7" s="2" t="s">
        <v>10</v>
      </c>
      <c r="B7" s="2">
        <v>25</v>
      </c>
      <c r="C7" s="2">
        <f t="shared" si="0"/>
        <v>0</v>
      </c>
      <c r="D7" s="2">
        <v>200000</v>
      </c>
      <c r="E7" s="2">
        <f>ROUNDDOWN((D7*保険料率!B9/100/2),0.1)</f>
        <v>9800</v>
      </c>
      <c r="F7" s="2">
        <f>ROUNDDOWN((D7*C7*保険料率!C9/100/2),0.1)</f>
        <v>0</v>
      </c>
      <c r="G7" s="2">
        <f>ROUNDDOWN((D7*保険料率!D3/100/2),0.1)</f>
        <v>18300</v>
      </c>
      <c r="H7" s="2">
        <f>ROUNDDOWN((D7*保険料率!E3),0.1)</f>
        <v>1000</v>
      </c>
      <c r="I7" s="2">
        <f t="shared" si="1"/>
        <v>29100</v>
      </c>
    </row>
    <row r="8" spans="1:9" x14ac:dyDescent="0.15">
      <c r="A8" s="2"/>
      <c r="B8" s="2"/>
      <c r="C8" s="2">
        <f t="shared" si="0"/>
        <v>0</v>
      </c>
      <c r="D8" s="2"/>
      <c r="E8" s="2">
        <f>ROUNDDOWN((D8*保険料率!B9/100/2),0.1)</f>
        <v>0</v>
      </c>
      <c r="F8" s="2">
        <f>ROUNDDOWN((D8*C8*保険料率!C9/100/2),0.1)</f>
        <v>0</v>
      </c>
      <c r="G8" s="2">
        <f>ROUNDDOWN((D8*保険料率!D3/100/2),0.1)</f>
        <v>0</v>
      </c>
      <c r="H8" s="2">
        <f>ROUNDDOWN((D8*保険料率!E3),0.1)</f>
        <v>0</v>
      </c>
      <c r="I8" s="2">
        <f t="shared" si="1"/>
        <v>0</v>
      </c>
    </row>
    <row r="9" spans="1:9" x14ac:dyDescent="0.15">
      <c r="A9" s="2"/>
      <c r="B9" s="2"/>
      <c r="C9" s="2">
        <f t="shared" si="0"/>
        <v>0</v>
      </c>
      <c r="D9" s="2"/>
      <c r="E9" s="2">
        <f>ROUNDDOWN((D9*保険料率!B9/100/2),0.1)</f>
        <v>0</v>
      </c>
      <c r="F9" s="2">
        <f>ROUNDDOWN((D9*C9*保険料率!C9/100/2),0.1)</f>
        <v>0</v>
      </c>
      <c r="G9" s="2">
        <f>ROUNDDOWN((D9*保険料率!D3/100/2),0.1)</f>
        <v>0</v>
      </c>
      <c r="H9" s="2">
        <f>ROUNDDOWN((D9*保険料率!E3),0.1)</f>
        <v>0</v>
      </c>
      <c r="I9" s="2">
        <f t="shared" si="1"/>
        <v>0</v>
      </c>
    </row>
    <row r="10" spans="1:9" x14ac:dyDescent="0.15">
      <c r="A10" s="2"/>
      <c r="B10" s="2"/>
      <c r="C10" s="2">
        <f t="shared" si="0"/>
        <v>0</v>
      </c>
      <c r="D10" s="2"/>
      <c r="E10" s="2">
        <f>ROUNDDOWN((D10*保険料率!B9/100/2),0.1)</f>
        <v>0</v>
      </c>
      <c r="F10" s="2">
        <f>ROUNDDOWN((D10*C10*保険料率!C9/100/2),0.1)</f>
        <v>0</v>
      </c>
      <c r="G10" s="2">
        <f>ROUNDDOWN((D10*保険料率!D3/100/2),0.1)</f>
        <v>0</v>
      </c>
      <c r="H10" s="2">
        <f>ROUNDDOWN((D10*保険料率!E3),0.1)</f>
        <v>0</v>
      </c>
      <c r="I10" s="2">
        <f t="shared" si="1"/>
        <v>0</v>
      </c>
    </row>
    <row r="11" spans="1:9" x14ac:dyDescent="0.15">
      <c r="A11" s="2"/>
      <c r="B11" s="2"/>
      <c r="C11" s="2">
        <f t="shared" si="0"/>
        <v>0</v>
      </c>
      <c r="D11" s="2"/>
      <c r="E11" s="2">
        <f>ROUNDDOWN((D11*保険料率!B9/100/2),0.1)</f>
        <v>0</v>
      </c>
      <c r="F11" s="2">
        <f>ROUNDDOWN((D11*C11*保険料率!C9/100/2),0.1)</f>
        <v>0</v>
      </c>
      <c r="G11" s="2">
        <f>ROUNDDOWN((D11*保険料率!D3/100/2),0.1)</f>
        <v>0</v>
      </c>
      <c r="H11" s="2">
        <f>ROUNDDOWN((D11*保険料率!E3),0.1)</f>
        <v>0</v>
      </c>
      <c r="I11" s="2">
        <f t="shared" si="1"/>
        <v>0</v>
      </c>
    </row>
    <row r="12" spans="1:9" x14ac:dyDescent="0.15">
      <c r="A12" s="2"/>
      <c r="B12" s="2"/>
      <c r="C12" s="2">
        <f t="shared" si="0"/>
        <v>0</v>
      </c>
      <c r="D12" s="2"/>
      <c r="E12" s="2">
        <f>ROUNDDOWN((D12*保険料率!B9/100/2),0.1)</f>
        <v>0</v>
      </c>
      <c r="F12" s="2">
        <f>ROUNDDOWN((D12*C12*保険料率!C9/100/2),0.1)</f>
        <v>0</v>
      </c>
      <c r="G12" s="2">
        <f>ROUNDDOWN((D12*保険料率!D3/100/2),0.1)</f>
        <v>0</v>
      </c>
      <c r="H12" s="2">
        <f>ROUNDDOWN((D12*保険料率!E3),0.1)</f>
        <v>0</v>
      </c>
      <c r="I12" s="2">
        <f t="shared" si="1"/>
        <v>0</v>
      </c>
    </row>
    <row r="13" spans="1:9" x14ac:dyDescent="0.15">
      <c r="A13" s="2"/>
      <c r="B13" s="2"/>
      <c r="C13" s="2">
        <f t="shared" si="0"/>
        <v>0</v>
      </c>
      <c r="D13" s="2"/>
      <c r="E13" s="2">
        <f>ROUNDDOWN((D13*保険料率!B9/100/2),0.1)</f>
        <v>0</v>
      </c>
      <c r="F13" s="2">
        <f>ROUNDDOWN((D13*C13*保険料率!C9/100/2),0.1)</f>
        <v>0</v>
      </c>
      <c r="G13" s="2">
        <f>ROUNDDOWN((D13*保険料率!D3/100/2),0.1)</f>
        <v>0</v>
      </c>
      <c r="H13" s="2">
        <f>ROUNDDOWN((D13*保険料率!E3),0.1)</f>
        <v>0</v>
      </c>
      <c r="I13" s="2">
        <f t="shared" si="1"/>
        <v>0</v>
      </c>
    </row>
    <row r="14" spans="1:9" x14ac:dyDescent="0.15">
      <c r="A14" s="2"/>
      <c r="B14" s="2"/>
      <c r="C14" s="2">
        <f t="shared" si="0"/>
        <v>0</v>
      </c>
      <c r="D14" s="2"/>
      <c r="E14" s="2">
        <f>ROUNDDOWN((D14*保険料率!B9/100/2),0.1)</f>
        <v>0</v>
      </c>
      <c r="F14" s="2">
        <f>ROUNDDOWN((D14*C14*保険料率!C9/100/2),0.1)</f>
        <v>0</v>
      </c>
      <c r="G14" s="2">
        <f>ROUNDDOWN((D14*保険料率!D3/100/2),0.1)</f>
        <v>0</v>
      </c>
      <c r="H14" s="2">
        <f>ROUNDDOWN((D14*保険料率!E3),0.1)</f>
        <v>0</v>
      </c>
      <c r="I14" s="2">
        <f t="shared" si="1"/>
        <v>0</v>
      </c>
    </row>
    <row r="15" spans="1:9" x14ac:dyDescent="0.15">
      <c r="A15" s="2"/>
      <c r="B15" s="2"/>
      <c r="C15" s="2">
        <f t="shared" si="0"/>
        <v>0</v>
      </c>
      <c r="D15" s="2"/>
      <c r="E15" s="2">
        <f>ROUNDDOWN((D15*保険料率!B9/100/2),0.1)</f>
        <v>0</v>
      </c>
      <c r="F15" s="2">
        <f>ROUNDDOWN((D15*C15*保険料率!C9/100/2),0.1)</f>
        <v>0</v>
      </c>
      <c r="G15" s="2">
        <f>ROUNDDOWN((D15*保険料率!D3/100/2),0.1)</f>
        <v>0</v>
      </c>
      <c r="H15" s="2">
        <f>ROUNDDOWN((D15*保険料率!E3),0.1)</f>
        <v>0</v>
      </c>
      <c r="I15" s="2">
        <f t="shared" si="1"/>
        <v>0</v>
      </c>
    </row>
    <row r="16" spans="1:9" x14ac:dyDescent="0.15">
      <c r="A16" s="2"/>
      <c r="B16" s="2"/>
      <c r="C16" s="2">
        <f t="shared" si="0"/>
        <v>0</v>
      </c>
      <c r="D16" s="2"/>
      <c r="E16" s="2">
        <f>ROUNDDOWN((D16*保険料率!B9/100/2),0.1)</f>
        <v>0</v>
      </c>
      <c r="F16" s="2">
        <f>ROUNDDOWN((D16*C16*保険料率!C9/100/2),0.1)</f>
        <v>0</v>
      </c>
      <c r="G16" s="2">
        <f>ROUNDDOWN((D16*保険料率!D3/100/2),0.1)</f>
        <v>0</v>
      </c>
      <c r="H16" s="2">
        <f>ROUNDDOWN((D16*保険料率!E3),0.1)</f>
        <v>0</v>
      </c>
      <c r="I16" s="2">
        <f t="shared" si="1"/>
        <v>0</v>
      </c>
    </row>
    <row r="17" spans="1:9" x14ac:dyDescent="0.15">
      <c r="A17" s="2"/>
      <c r="B17" s="2"/>
      <c r="C17" s="2">
        <f t="shared" si="0"/>
        <v>0</v>
      </c>
      <c r="D17" s="2"/>
      <c r="E17" s="2">
        <f>ROUNDDOWN((D17*保険料率!B9/100/2),0.1)</f>
        <v>0</v>
      </c>
      <c r="F17" s="2">
        <f>ROUNDDOWN((D17*C17*保険料率!C9/100/2),0.1)</f>
        <v>0</v>
      </c>
      <c r="G17" s="2">
        <f>ROUNDDOWN((D17*保険料率!D3/100/2),0.1)</f>
        <v>0</v>
      </c>
      <c r="H17" s="2">
        <f>ROUNDDOWN((D17*保険料率!E3),0.1)</f>
        <v>0</v>
      </c>
      <c r="I17" s="2">
        <f t="shared" si="1"/>
        <v>0</v>
      </c>
    </row>
    <row r="18" spans="1:9" x14ac:dyDescent="0.15">
      <c r="A18" s="2"/>
      <c r="B18" s="2"/>
      <c r="C18" s="2">
        <f t="shared" si="0"/>
        <v>0</v>
      </c>
      <c r="D18" s="2"/>
      <c r="E18" s="2">
        <f>ROUNDDOWN((D18*保険料率!B9/100/2),0.1)</f>
        <v>0</v>
      </c>
      <c r="F18" s="2">
        <f>ROUNDDOWN((D18*C18*保険料率!C9/100/2),0.1)</f>
        <v>0</v>
      </c>
      <c r="G18" s="2">
        <f>ROUNDDOWN((D18*保険料率!D3/100/2),0.1)</f>
        <v>0</v>
      </c>
      <c r="H18" s="2">
        <f>ROUNDDOWN((D18*保険料率!E3),0.1)</f>
        <v>0</v>
      </c>
      <c r="I18" s="2">
        <f t="shared" si="1"/>
        <v>0</v>
      </c>
    </row>
    <row r="19" spans="1:9" x14ac:dyDescent="0.15">
      <c r="A19" s="2"/>
      <c r="B19" s="2"/>
      <c r="C19" s="2">
        <f t="shared" si="0"/>
        <v>0</v>
      </c>
      <c r="D19" s="2"/>
      <c r="E19" s="2">
        <f>ROUNDDOWN((D19*保険料率!B9/100/2),0.1)</f>
        <v>0</v>
      </c>
      <c r="F19" s="2">
        <f>ROUNDDOWN((D19*C19*保険料率!C9/100/2),0.1)</f>
        <v>0</v>
      </c>
      <c r="G19" s="2">
        <f>ROUNDDOWN((D19*保険料率!D3/100/2),0.1)</f>
        <v>0</v>
      </c>
      <c r="H19" s="2">
        <f>ROUNDDOWN((D19*保険料率!E3),0.1)</f>
        <v>0</v>
      </c>
      <c r="I19" s="2">
        <f t="shared" si="1"/>
        <v>0</v>
      </c>
    </row>
    <row r="20" spans="1:9" x14ac:dyDescent="0.15">
      <c r="A20" s="2"/>
      <c r="B20" s="2"/>
      <c r="C20" s="2">
        <f t="shared" si="0"/>
        <v>0</v>
      </c>
      <c r="D20" s="2"/>
      <c r="E20" s="2">
        <f>ROUNDDOWN((D20*保険料率!B9/100/2),0.1)</f>
        <v>0</v>
      </c>
      <c r="F20" s="2">
        <f>ROUNDDOWN((D20*C20*保険料率!C9/100/2),0.1)</f>
        <v>0</v>
      </c>
      <c r="G20" s="2">
        <f>ROUNDDOWN((D20*保険料率!D3/100/2),0.1)</f>
        <v>0</v>
      </c>
      <c r="H20" s="2">
        <f>ROUNDDOWN((D20*保険料率!E3),0.1)</f>
        <v>0</v>
      </c>
      <c r="I20" s="2">
        <f t="shared" si="1"/>
        <v>0</v>
      </c>
    </row>
    <row r="21" spans="1:9" x14ac:dyDescent="0.15">
      <c r="A21" s="2"/>
      <c r="B21" s="2"/>
      <c r="C21" s="2">
        <f t="shared" si="0"/>
        <v>0</v>
      </c>
      <c r="D21" s="2"/>
      <c r="E21" s="2">
        <f>ROUNDDOWN((D21*保険料率!B9/100/2),0.1)</f>
        <v>0</v>
      </c>
      <c r="F21" s="2">
        <f>ROUNDDOWN((D21*C21*保険料率!C9/100/2),0.1)</f>
        <v>0</v>
      </c>
      <c r="G21" s="2">
        <f>ROUNDDOWN((D21*保険料率!D3/100/2),0.1)</f>
        <v>0</v>
      </c>
      <c r="H21" s="2">
        <f>ROUNDDOWN((D21*保険料率!E3),0.1)</f>
        <v>0</v>
      </c>
      <c r="I21" s="2">
        <f t="shared" si="1"/>
        <v>0</v>
      </c>
    </row>
    <row r="22" spans="1:9" x14ac:dyDescent="0.15">
      <c r="A22" s="2"/>
      <c r="B22" s="2"/>
      <c r="C22" s="2">
        <f t="shared" si="0"/>
        <v>0</v>
      </c>
      <c r="D22" s="2"/>
      <c r="E22" s="2">
        <f>ROUNDDOWN((D22*保険料率!B9/100/2),0.1)</f>
        <v>0</v>
      </c>
      <c r="F22" s="2">
        <f>ROUNDDOWN((D22*C22*保険料率!C9/100/2),0.1)</f>
        <v>0</v>
      </c>
      <c r="G22" s="2">
        <f>ROUNDDOWN((D22*保険料率!D3/100/2),0.1)</f>
        <v>0</v>
      </c>
      <c r="H22" s="2">
        <f>ROUNDDOWN((D22*保険料率!E3),0.1)</f>
        <v>0</v>
      </c>
      <c r="I22" s="2">
        <f t="shared" si="1"/>
        <v>0</v>
      </c>
    </row>
    <row r="23" spans="1:9" x14ac:dyDescent="0.15">
      <c r="A23" s="2"/>
      <c r="B23" s="2"/>
      <c r="C23" s="2">
        <f t="shared" si="0"/>
        <v>0</v>
      </c>
      <c r="D23" s="2"/>
      <c r="E23" s="2">
        <f>ROUNDDOWN((D23*保険料率!B9/100/2),0.1)</f>
        <v>0</v>
      </c>
      <c r="F23" s="2">
        <f>ROUNDDOWN((D23*C23*保険料率!C9/100/2),0.1)</f>
        <v>0</v>
      </c>
      <c r="G23" s="2">
        <f>ROUNDDOWN((D23*保険料率!D3/100/2),0.1)</f>
        <v>0</v>
      </c>
      <c r="H23" s="2">
        <f>ROUNDDOWN((D23*保険料率!E3),0.1)</f>
        <v>0</v>
      </c>
      <c r="I23" s="2">
        <f t="shared" si="1"/>
        <v>0</v>
      </c>
    </row>
    <row r="24" spans="1:9" x14ac:dyDescent="0.15">
      <c r="A24" s="2"/>
      <c r="B24" s="2"/>
      <c r="C24" s="2">
        <f t="shared" si="0"/>
        <v>0</v>
      </c>
      <c r="D24" s="2"/>
      <c r="E24" s="2">
        <f>ROUNDDOWN((D24*保険料率!B9/100/2),0.1)</f>
        <v>0</v>
      </c>
      <c r="F24" s="2">
        <f>ROUNDDOWN((D24*C24*保険料率!C9/100/2),0.1)</f>
        <v>0</v>
      </c>
      <c r="G24" s="2">
        <f>ROUNDDOWN((D24*保険料率!D3/100/2),0.1)</f>
        <v>0</v>
      </c>
      <c r="H24" s="2">
        <f>ROUNDDOWN((D24*保険料率!E3),0.1)</f>
        <v>0</v>
      </c>
      <c r="I24" s="2">
        <f t="shared" si="1"/>
        <v>0</v>
      </c>
    </row>
    <row r="25" spans="1:9" x14ac:dyDescent="0.15">
      <c r="A25" s="2"/>
      <c r="B25" s="2"/>
      <c r="C25" s="2">
        <f t="shared" si="0"/>
        <v>0</v>
      </c>
      <c r="D25" s="2"/>
      <c r="E25" s="2">
        <f>ROUNDDOWN((D25*保険料率!B9/100/2),0.1)</f>
        <v>0</v>
      </c>
      <c r="F25" s="2">
        <f>ROUNDDOWN((D25*C25*保険料率!C9/100/2),0.1)</f>
        <v>0</v>
      </c>
      <c r="G25" s="2">
        <f>ROUNDDOWN((D25*保険料率!D3/100/2),0.1)</f>
        <v>0</v>
      </c>
      <c r="H25" s="2">
        <f>ROUNDDOWN((D25*保険料率!E3),0.1)</f>
        <v>0</v>
      </c>
      <c r="I25" s="2">
        <f t="shared" si="1"/>
        <v>0</v>
      </c>
    </row>
    <row r="26" spans="1:9" x14ac:dyDescent="0.15">
      <c r="A26" s="2" t="s">
        <v>35</v>
      </c>
      <c r="B26" s="2"/>
      <c r="C26" s="2">
        <f t="shared" ref="C26" si="2">(B26&gt;=40)*1</f>
        <v>0</v>
      </c>
      <c r="D26" s="2">
        <f>SUM(D4:D25)</f>
        <v>1200000</v>
      </c>
      <c r="E26" s="2">
        <f t="shared" ref="E26:I26" si="3">SUM(E4:E25)</f>
        <v>58800</v>
      </c>
      <c r="F26" s="2">
        <f t="shared" si="3"/>
        <v>5100</v>
      </c>
      <c r="G26" s="2">
        <f t="shared" si="3"/>
        <v>109800</v>
      </c>
      <c r="H26" s="2">
        <f t="shared" si="3"/>
        <v>6000</v>
      </c>
      <c r="I26" s="2">
        <f t="shared" si="3"/>
        <v>179700</v>
      </c>
    </row>
  </sheetData>
  <mergeCells count="1">
    <mergeCell ref="A2:I2"/>
  </mergeCells>
  <phoneticPr fontId="1"/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0A154-1D7A-44D6-B5D0-EE3F8210D488}">
  <dimension ref="A1:I26"/>
  <sheetViews>
    <sheetView workbookViewId="0">
      <selection activeCell="D8" sqref="D8"/>
    </sheetView>
  </sheetViews>
  <sheetFormatPr defaultRowHeight="13.5" x14ac:dyDescent="0.15"/>
  <cols>
    <col min="3" max="3" width="0" hidden="1" customWidth="1"/>
    <col min="4" max="4" width="19.25" bestFit="1" customWidth="1"/>
  </cols>
  <sheetData>
    <row r="1" spans="1:9" x14ac:dyDescent="0.15">
      <c r="A1" s="1"/>
      <c r="B1" s="1"/>
      <c r="C1" s="1"/>
      <c r="D1" s="1"/>
      <c r="E1" s="1" t="s">
        <v>29</v>
      </c>
      <c r="F1" s="1"/>
      <c r="G1" s="5" t="s">
        <v>30</v>
      </c>
      <c r="H1" s="5" t="s">
        <v>31</v>
      </c>
      <c r="I1" s="5" t="s">
        <v>32</v>
      </c>
    </row>
    <row r="2" spans="1:9" x14ac:dyDescent="0.15">
      <c r="A2" s="27" t="s">
        <v>45</v>
      </c>
      <c r="B2" s="27"/>
      <c r="C2" s="27"/>
      <c r="D2" s="27"/>
      <c r="E2" s="27"/>
      <c r="F2" s="27"/>
      <c r="G2" s="27"/>
      <c r="H2" s="27"/>
      <c r="I2" s="27"/>
    </row>
    <row r="3" spans="1:9" x14ac:dyDescent="0.15">
      <c r="A3" s="3" t="s">
        <v>0</v>
      </c>
      <c r="B3" s="3" t="s">
        <v>6</v>
      </c>
      <c r="C3" s="3"/>
      <c r="D3" s="3" t="s">
        <v>48</v>
      </c>
      <c r="E3" s="3" t="s">
        <v>52</v>
      </c>
      <c r="F3" s="3" t="s">
        <v>53</v>
      </c>
      <c r="G3" s="3" t="s">
        <v>54</v>
      </c>
      <c r="H3" s="3" t="s">
        <v>55</v>
      </c>
      <c r="I3" s="3" t="s">
        <v>5</v>
      </c>
    </row>
    <row r="4" spans="1:9" x14ac:dyDescent="0.15">
      <c r="A4" s="2" t="s">
        <v>7</v>
      </c>
      <c r="B4" s="2">
        <v>66</v>
      </c>
      <c r="C4" s="2">
        <f t="shared" ref="C4:C25" si="0">(B4&gt;=40)*(B4&lt;=65)*1</f>
        <v>0</v>
      </c>
      <c r="D4" s="2">
        <v>400000</v>
      </c>
      <c r="E4" s="2" t="e">
        <f>ROUNDDOWN((D4*保険料率!#REF!/100/2),0.1)</f>
        <v>#REF!</v>
      </c>
      <c r="F4" s="2" t="e">
        <f>ROUNDDOWN((D4*C4*保険料率!#REF!/100/2),0.1)</f>
        <v>#REF!</v>
      </c>
      <c r="G4" s="2">
        <f>ROUNDDOWN((D4*保険料率!D3/100/2),0.1)</f>
        <v>36600</v>
      </c>
      <c r="H4" s="2">
        <f>ROUNDDOWN((D4*保険料率!E3),0.1)</f>
        <v>2000</v>
      </c>
      <c r="I4" s="2" t="e">
        <f>SUM(E4+F4+G4+H4)</f>
        <v>#REF!</v>
      </c>
    </row>
    <row r="5" spans="1:9" x14ac:dyDescent="0.15">
      <c r="A5" s="2" t="s">
        <v>8</v>
      </c>
      <c r="B5" s="2">
        <v>41</v>
      </c>
      <c r="C5" s="2">
        <f t="shared" si="0"/>
        <v>1</v>
      </c>
      <c r="D5" s="2">
        <v>350000</v>
      </c>
      <c r="E5" s="2" t="e">
        <f>ROUNDDOWN((D5*保険料率!#REF!/100/2),0.1)</f>
        <v>#REF!</v>
      </c>
      <c r="F5" s="2" t="e">
        <f>ROUNDDOWN((D5*C5*保険料率!#REF!/100/2),0.1)</f>
        <v>#REF!</v>
      </c>
      <c r="G5" s="2">
        <f>ROUNDDOWN((D5*保険料率!D3/100/2),0.1)</f>
        <v>32025</v>
      </c>
      <c r="H5" s="2">
        <f>ROUNDDOWN((D5*保険料率!E3),0.1)</f>
        <v>1750</v>
      </c>
      <c r="I5" s="2" t="e">
        <f t="shared" ref="I5:I25" si="1">SUM(E5+F5+G5+H5)</f>
        <v>#REF!</v>
      </c>
    </row>
    <row r="6" spans="1:9" x14ac:dyDescent="0.15">
      <c r="A6" s="2" t="s">
        <v>9</v>
      </c>
      <c r="B6" s="2">
        <v>40</v>
      </c>
      <c r="C6" s="2">
        <f t="shared" si="0"/>
        <v>1</v>
      </c>
      <c r="D6" s="2">
        <v>250000</v>
      </c>
      <c r="E6" s="2" t="e">
        <f>ROUNDDOWN((D6*保険料率!#REF!/100/2),0.1)</f>
        <v>#REF!</v>
      </c>
      <c r="F6" s="2" t="e">
        <f>ROUNDDOWN((D6*C6*保険料率!#REF!/100/2),0.1)</f>
        <v>#REF!</v>
      </c>
      <c r="G6" s="2">
        <f>ROUNDDOWN((D6*保険料率!D3/100/2),0.1)</f>
        <v>22875</v>
      </c>
      <c r="H6" s="2">
        <f>ROUNDDOWN((D6*保険料率!E3),0.1)</f>
        <v>1250</v>
      </c>
      <c r="I6" s="2" t="e">
        <f t="shared" si="1"/>
        <v>#REF!</v>
      </c>
    </row>
    <row r="7" spans="1:9" x14ac:dyDescent="0.15">
      <c r="A7" s="2" t="s">
        <v>10</v>
      </c>
      <c r="B7" s="2">
        <v>25</v>
      </c>
      <c r="C7" s="2">
        <f t="shared" si="0"/>
        <v>0</v>
      </c>
      <c r="D7" s="2">
        <v>200000</v>
      </c>
      <c r="E7" s="2" t="e">
        <f>ROUNDDOWN((D7*保険料率!#REF!/100/2),0.1)</f>
        <v>#REF!</v>
      </c>
      <c r="F7" s="2" t="e">
        <f>ROUNDDOWN((D7*C7*保険料率!#REF!/100/2),0.1)</f>
        <v>#REF!</v>
      </c>
      <c r="G7" s="2">
        <f>ROUNDDOWN((D7*保険料率!D3/100/2),0.1)</f>
        <v>18300</v>
      </c>
      <c r="H7" s="2">
        <f>ROUNDDOWN((D7*保険料率!E3),0.1)</f>
        <v>1000</v>
      </c>
      <c r="I7" s="2" t="e">
        <f t="shared" si="1"/>
        <v>#REF!</v>
      </c>
    </row>
    <row r="8" spans="1:9" x14ac:dyDescent="0.15">
      <c r="A8" s="2"/>
      <c r="B8" s="2"/>
      <c r="C8" s="2">
        <f t="shared" si="0"/>
        <v>0</v>
      </c>
      <c r="D8" s="2"/>
      <c r="E8" s="2" t="e">
        <f>ROUNDDOWN((D8*保険料率!#REF!/100/2),0.1)</f>
        <v>#REF!</v>
      </c>
      <c r="F8" s="2" t="e">
        <f>ROUNDDOWN((D8*C8*保険料率!#REF!/100/2),0.1)</f>
        <v>#REF!</v>
      </c>
      <c r="G8" s="2">
        <f>ROUNDDOWN((D8*保険料率!D3/100/2),0.1)</f>
        <v>0</v>
      </c>
      <c r="H8" s="2">
        <f>ROUNDDOWN((D8*保険料率!E3),0.1)</f>
        <v>0</v>
      </c>
      <c r="I8" s="2" t="e">
        <f t="shared" si="1"/>
        <v>#REF!</v>
      </c>
    </row>
    <row r="9" spans="1:9" x14ac:dyDescent="0.15">
      <c r="A9" s="2"/>
      <c r="B9" s="2"/>
      <c r="C9" s="2">
        <f t="shared" si="0"/>
        <v>0</v>
      </c>
      <c r="D9" s="2"/>
      <c r="E9" s="2" t="e">
        <f>ROUNDDOWN((D9*保険料率!#REF!/100/2),0.1)</f>
        <v>#REF!</v>
      </c>
      <c r="F9" s="2" t="e">
        <f>ROUNDDOWN((D9*C9*保険料率!#REF!/100/2),0.1)</f>
        <v>#REF!</v>
      </c>
      <c r="G9" s="2">
        <f>ROUNDDOWN((D9*保険料率!D3/100/2),0.1)</f>
        <v>0</v>
      </c>
      <c r="H9" s="2">
        <f>ROUNDDOWN((D9*保険料率!E3),0.1)</f>
        <v>0</v>
      </c>
      <c r="I9" s="2" t="e">
        <f t="shared" si="1"/>
        <v>#REF!</v>
      </c>
    </row>
    <row r="10" spans="1:9" x14ac:dyDescent="0.15">
      <c r="A10" s="2"/>
      <c r="B10" s="2"/>
      <c r="C10" s="2">
        <f t="shared" si="0"/>
        <v>0</v>
      </c>
      <c r="D10" s="2"/>
      <c r="E10" s="2" t="e">
        <f>ROUNDDOWN((D10*保険料率!#REF!/100/2),0.1)</f>
        <v>#REF!</v>
      </c>
      <c r="F10" s="2" t="e">
        <f>ROUNDDOWN((D10*C10*保険料率!#REF!/100/2),0.1)</f>
        <v>#REF!</v>
      </c>
      <c r="G10" s="2">
        <f>ROUNDDOWN((D10*保険料率!D3/100/2),0.1)</f>
        <v>0</v>
      </c>
      <c r="H10" s="2">
        <f>ROUNDDOWN((D10*保険料率!E3),0.1)</f>
        <v>0</v>
      </c>
      <c r="I10" s="2" t="e">
        <f t="shared" si="1"/>
        <v>#REF!</v>
      </c>
    </row>
    <row r="11" spans="1:9" x14ac:dyDescent="0.15">
      <c r="A11" s="2"/>
      <c r="B11" s="2"/>
      <c r="C11" s="2">
        <f t="shared" si="0"/>
        <v>0</v>
      </c>
      <c r="D11" s="2"/>
      <c r="E11" s="2" t="e">
        <f>ROUNDDOWN((D11*保険料率!#REF!/100/2),0.1)</f>
        <v>#REF!</v>
      </c>
      <c r="F11" s="2" t="e">
        <f>ROUNDDOWN((D11*C11*保険料率!#REF!/100/2),0.1)</f>
        <v>#REF!</v>
      </c>
      <c r="G11" s="2">
        <f>ROUNDDOWN((D11*保険料率!D3/100/2),0.1)</f>
        <v>0</v>
      </c>
      <c r="H11" s="2">
        <f>ROUNDDOWN((D11*保険料率!E3),0.1)</f>
        <v>0</v>
      </c>
      <c r="I11" s="2" t="e">
        <f t="shared" si="1"/>
        <v>#REF!</v>
      </c>
    </row>
    <row r="12" spans="1:9" x14ac:dyDescent="0.15">
      <c r="A12" s="2"/>
      <c r="B12" s="2"/>
      <c r="C12" s="2">
        <f t="shared" si="0"/>
        <v>0</v>
      </c>
      <c r="D12" s="2"/>
      <c r="E12" s="2" t="e">
        <f>ROUNDDOWN((D12*保険料率!#REF!/100/2),0.1)</f>
        <v>#REF!</v>
      </c>
      <c r="F12" s="2" t="e">
        <f>ROUNDDOWN((D12*C12*保険料率!#REF!/100/2),0.1)</f>
        <v>#REF!</v>
      </c>
      <c r="G12" s="2">
        <f>ROUNDDOWN((D12*保険料率!D3/100/2),0.1)</f>
        <v>0</v>
      </c>
      <c r="H12" s="2">
        <f>ROUNDDOWN((D12*保険料率!E3),0.1)</f>
        <v>0</v>
      </c>
      <c r="I12" s="2" t="e">
        <f t="shared" si="1"/>
        <v>#REF!</v>
      </c>
    </row>
    <row r="13" spans="1:9" x14ac:dyDescent="0.15">
      <c r="A13" s="2"/>
      <c r="B13" s="2"/>
      <c r="C13" s="2">
        <f t="shared" si="0"/>
        <v>0</v>
      </c>
      <c r="D13" s="2"/>
      <c r="E13" s="2" t="e">
        <f>ROUNDDOWN((D13*保険料率!#REF!/100/2),0.1)</f>
        <v>#REF!</v>
      </c>
      <c r="F13" s="2" t="e">
        <f>ROUNDDOWN((D13*C13*保険料率!#REF!/100/2),0.1)</f>
        <v>#REF!</v>
      </c>
      <c r="G13" s="2">
        <f>ROUNDDOWN((D13*保険料率!D3/100/2),0.1)</f>
        <v>0</v>
      </c>
      <c r="H13" s="2">
        <f>ROUNDDOWN((D13*保険料率!E3),0.1)</f>
        <v>0</v>
      </c>
      <c r="I13" s="2" t="e">
        <f t="shared" si="1"/>
        <v>#REF!</v>
      </c>
    </row>
    <row r="14" spans="1:9" x14ac:dyDescent="0.15">
      <c r="A14" s="2"/>
      <c r="B14" s="2"/>
      <c r="C14" s="2">
        <f t="shared" si="0"/>
        <v>0</v>
      </c>
      <c r="D14" s="2"/>
      <c r="E14" s="2" t="e">
        <f>ROUNDDOWN((D14*保険料率!#REF!/100/2),0.1)</f>
        <v>#REF!</v>
      </c>
      <c r="F14" s="2" t="e">
        <f>ROUNDDOWN((D14*C14*保険料率!#REF!/100/2),0.1)</f>
        <v>#REF!</v>
      </c>
      <c r="G14" s="2">
        <f>ROUNDDOWN((D14*保険料率!D3/100/2),0.1)</f>
        <v>0</v>
      </c>
      <c r="H14" s="2">
        <f>ROUNDDOWN((D14*保険料率!E3),0.1)</f>
        <v>0</v>
      </c>
      <c r="I14" s="2" t="e">
        <f t="shared" si="1"/>
        <v>#REF!</v>
      </c>
    </row>
    <row r="15" spans="1:9" x14ac:dyDescent="0.15">
      <c r="A15" s="2"/>
      <c r="B15" s="2"/>
      <c r="C15" s="2">
        <f t="shared" si="0"/>
        <v>0</v>
      </c>
      <c r="D15" s="2"/>
      <c r="E15" s="2" t="e">
        <f>ROUNDDOWN((D15*保険料率!#REF!/100/2),0.1)</f>
        <v>#REF!</v>
      </c>
      <c r="F15" s="2" t="e">
        <f>ROUNDDOWN((D15*C15*保険料率!#REF!/100/2),0.1)</f>
        <v>#REF!</v>
      </c>
      <c r="G15" s="2">
        <f>ROUNDDOWN((D15*保険料率!D3/100/2),0.1)</f>
        <v>0</v>
      </c>
      <c r="H15" s="2">
        <f>ROUNDDOWN((D15*保険料率!E3),0.1)</f>
        <v>0</v>
      </c>
      <c r="I15" s="2" t="e">
        <f t="shared" si="1"/>
        <v>#REF!</v>
      </c>
    </row>
    <row r="16" spans="1:9" x14ac:dyDescent="0.15">
      <c r="A16" s="2"/>
      <c r="B16" s="2"/>
      <c r="C16" s="2">
        <f t="shared" si="0"/>
        <v>0</v>
      </c>
      <c r="D16" s="2"/>
      <c r="E16" s="2" t="e">
        <f>ROUNDDOWN((D16*保険料率!#REF!/100/2),0.1)</f>
        <v>#REF!</v>
      </c>
      <c r="F16" s="2" t="e">
        <f>ROUNDDOWN((D16*C16*保険料率!#REF!/100/2),0.1)</f>
        <v>#REF!</v>
      </c>
      <c r="G16" s="2">
        <f>ROUNDDOWN((D16*保険料率!D3/100/2),0.1)</f>
        <v>0</v>
      </c>
      <c r="H16" s="2">
        <f>ROUNDDOWN((D16*保険料率!E3),0.1)</f>
        <v>0</v>
      </c>
      <c r="I16" s="2" t="e">
        <f t="shared" si="1"/>
        <v>#REF!</v>
      </c>
    </row>
    <row r="17" spans="1:9" x14ac:dyDescent="0.15">
      <c r="A17" s="2"/>
      <c r="B17" s="2"/>
      <c r="C17" s="2">
        <f t="shared" si="0"/>
        <v>0</v>
      </c>
      <c r="D17" s="2"/>
      <c r="E17" s="2" t="e">
        <f>ROUNDDOWN((D17*保険料率!#REF!/100/2),0.1)</f>
        <v>#REF!</v>
      </c>
      <c r="F17" s="2" t="e">
        <f>ROUNDDOWN((D17*C17*保険料率!#REF!/100/2),0.1)</f>
        <v>#REF!</v>
      </c>
      <c r="G17" s="2">
        <f>ROUNDDOWN((D17*保険料率!D3/100/2),0.1)</f>
        <v>0</v>
      </c>
      <c r="H17" s="2">
        <f>ROUNDDOWN((D17*保険料率!E3),0.1)</f>
        <v>0</v>
      </c>
      <c r="I17" s="2" t="e">
        <f t="shared" si="1"/>
        <v>#REF!</v>
      </c>
    </row>
    <row r="18" spans="1:9" x14ac:dyDescent="0.15">
      <c r="A18" s="2"/>
      <c r="B18" s="2"/>
      <c r="C18" s="2">
        <f t="shared" si="0"/>
        <v>0</v>
      </c>
      <c r="D18" s="2"/>
      <c r="E18" s="2" t="e">
        <f>ROUNDDOWN((D18*保険料率!#REF!/100/2),0.1)</f>
        <v>#REF!</v>
      </c>
      <c r="F18" s="2" t="e">
        <f>ROUNDDOWN((D18*C18*保険料率!#REF!/100/2),0.1)</f>
        <v>#REF!</v>
      </c>
      <c r="G18" s="2">
        <f>ROUNDDOWN((D18*保険料率!D3/100/2),0.1)</f>
        <v>0</v>
      </c>
      <c r="H18" s="2">
        <f>ROUNDDOWN((D18*保険料率!E3),0.1)</f>
        <v>0</v>
      </c>
      <c r="I18" s="2" t="e">
        <f t="shared" si="1"/>
        <v>#REF!</v>
      </c>
    </row>
    <row r="19" spans="1:9" x14ac:dyDescent="0.15">
      <c r="A19" s="2"/>
      <c r="B19" s="2"/>
      <c r="C19" s="2">
        <f t="shared" si="0"/>
        <v>0</v>
      </c>
      <c r="D19" s="2"/>
      <c r="E19" s="2" t="e">
        <f>ROUNDDOWN((D19*保険料率!#REF!/100/2),0.1)</f>
        <v>#REF!</v>
      </c>
      <c r="F19" s="2" t="e">
        <f>ROUNDDOWN((D19*C19*保険料率!#REF!/100/2),0.1)</f>
        <v>#REF!</v>
      </c>
      <c r="G19" s="2">
        <f>ROUNDDOWN((D19*保険料率!D3/100/2),0.1)</f>
        <v>0</v>
      </c>
      <c r="H19" s="2">
        <f>ROUNDDOWN((D19*保険料率!E3),0.1)</f>
        <v>0</v>
      </c>
      <c r="I19" s="2" t="e">
        <f t="shared" si="1"/>
        <v>#REF!</v>
      </c>
    </row>
    <row r="20" spans="1:9" x14ac:dyDescent="0.15">
      <c r="A20" s="2"/>
      <c r="B20" s="2"/>
      <c r="C20" s="2">
        <f t="shared" si="0"/>
        <v>0</v>
      </c>
      <c r="D20" s="2"/>
      <c r="E20" s="2" t="e">
        <f>ROUNDDOWN((D20*保険料率!#REF!/100/2),0.1)</f>
        <v>#REF!</v>
      </c>
      <c r="F20" s="2" t="e">
        <f>ROUNDDOWN((D20*C20*保険料率!#REF!/100/2),0.1)</f>
        <v>#REF!</v>
      </c>
      <c r="G20" s="2">
        <f>ROUNDDOWN((D20*保険料率!D3/100/2),0.1)</f>
        <v>0</v>
      </c>
      <c r="H20" s="2">
        <f>ROUNDDOWN((D20*保険料率!E3),0.1)</f>
        <v>0</v>
      </c>
      <c r="I20" s="2" t="e">
        <f t="shared" si="1"/>
        <v>#REF!</v>
      </c>
    </row>
    <row r="21" spans="1:9" x14ac:dyDescent="0.15">
      <c r="A21" s="2"/>
      <c r="B21" s="2"/>
      <c r="C21" s="2">
        <f t="shared" si="0"/>
        <v>0</v>
      </c>
      <c r="D21" s="2"/>
      <c r="E21" s="2" t="e">
        <f>ROUNDDOWN((D21*保険料率!#REF!/100/2),0.1)</f>
        <v>#REF!</v>
      </c>
      <c r="F21" s="2" t="e">
        <f>ROUNDDOWN((D21*C21*保険料率!#REF!/100/2),0.1)</f>
        <v>#REF!</v>
      </c>
      <c r="G21" s="2">
        <f>ROUNDDOWN((D21*保険料率!D3/100/2),0.1)</f>
        <v>0</v>
      </c>
      <c r="H21" s="2">
        <f>ROUNDDOWN((D21*保険料率!E3),0.1)</f>
        <v>0</v>
      </c>
      <c r="I21" s="2" t="e">
        <f t="shared" si="1"/>
        <v>#REF!</v>
      </c>
    </row>
    <row r="22" spans="1:9" x14ac:dyDescent="0.15">
      <c r="A22" s="2"/>
      <c r="B22" s="2"/>
      <c r="C22" s="2">
        <f t="shared" si="0"/>
        <v>0</v>
      </c>
      <c r="D22" s="2"/>
      <c r="E22" s="2" t="e">
        <f>ROUNDDOWN((D22*保険料率!#REF!/100/2),0.1)</f>
        <v>#REF!</v>
      </c>
      <c r="F22" s="2" t="e">
        <f>ROUNDDOWN((D22*C22*保険料率!#REF!/100/2),0.1)</f>
        <v>#REF!</v>
      </c>
      <c r="G22" s="2">
        <f>ROUNDDOWN((D22*保険料率!D3/100/2),0.1)</f>
        <v>0</v>
      </c>
      <c r="H22" s="2">
        <f>ROUNDDOWN((D22*保険料率!E3),0.1)</f>
        <v>0</v>
      </c>
      <c r="I22" s="2" t="e">
        <f t="shared" si="1"/>
        <v>#REF!</v>
      </c>
    </row>
    <row r="23" spans="1:9" x14ac:dyDescent="0.15">
      <c r="A23" s="2"/>
      <c r="B23" s="2"/>
      <c r="C23" s="2">
        <f t="shared" si="0"/>
        <v>0</v>
      </c>
      <c r="D23" s="2"/>
      <c r="E23" s="2" t="e">
        <f>ROUNDDOWN((D23*保険料率!#REF!/100/2),0.1)</f>
        <v>#REF!</v>
      </c>
      <c r="F23" s="2" t="e">
        <f>ROUNDDOWN((D23*C23*保険料率!#REF!/100/2),0.1)</f>
        <v>#REF!</v>
      </c>
      <c r="G23" s="2">
        <f>ROUNDDOWN((D23*保険料率!D3/100/2),0.1)</f>
        <v>0</v>
      </c>
      <c r="H23" s="2">
        <f>ROUNDDOWN((D23*保険料率!E3),0.1)</f>
        <v>0</v>
      </c>
      <c r="I23" s="2" t="e">
        <f t="shared" si="1"/>
        <v>#REF!</v>
      </c>
    </row>
    <row r="24" spans="1:9" x14ac:dyDescent="0.15">
      <c r="A24" s="2"/>
      <c r="B24" s="2"/>
      <c r="C24" s="2">
        <f t="shared" si="0"/>
        <v>0</v>
      </c>
      <c r="D24" s="2"/>
      <c r="E24" s="2" t="e">
        <f>ROUNDDOWN((D24*保険料率!#REF!/100/2),0.1)</f>
        <v>#REF!</v>
      </c>
      <c r="F24" s="2" t="e">
        <f>ROUNDDOWN((D24*C24*保険料率!#REF!/100/2),0.1)</f>
        <v>#REF!</v>
      </c>
      <c r="G24" s="2">
        <f>ROUNDDOWN((D24*保険料率!D3/100/2),0.1)</f>
        <v>0</v>
      </c>
      <c r="H24" s="2">
        <f>ROUNDDOWN((D24*保険料率!E3),0.1)</f>
        <v>0</v>
      </c>
      <c r="I24" s="2" t="e">
        <f t="shared" si="1"/>
        <v>#REF!</v>
      </c>
    </row>
    <row r="25" spans="1:9" x14ac:dyDescent="0.15">
      <c r="A25" s="2"/>
      <c r="B25" s="2"/>
      <c r="C25" s="2">
        <f t="shared" si="0"/>
        <v>0</v>
      </c>
      <c r="D25" s="2"/>
      <c r="E25" s="2" t="e">
        <f>ROUNDDOWN((D25*保険料率!#REF!/100/2),0.1)</f>
        <v>#REF!</v>
      </c>
      <c r="F25" s="2" t="e">
        <f>ROUNDDOWN((D25*C25*保険料率!#REF!/100/2),0.1)</f>
        <v>#REF!</v>
      </c>
      <c r="G25" s="2">
        <f>ROUNDDOWN((D25*保険料率!D3/100/2),0.1)</f>
        <v>0</v>
      </c>
      <c r="H25" s="2">
        <f>ROUNDDOWN((D25*保険料率!E3),0.1)</f>
        <v>0</v>
      </c>
      <c r="I25" s="2" t="e">
        <f t="shared" si="1"/>
        <v>#REF!</v>
      </c>
    </row>
    <row r="26" spans="1:9" x14ac:dyDescent="0.15">
      <c r="A26" s="2" t="s">
        <v>35</v>
      </c>
      <c r="B26" s="2"/>
      <c r="C26" s="2">
        <f t="shared" ref="C26" si="2">(B26&gt;=40)*1</f>
        <v>0</v>
      </c>
      <c r="D26" s="2">
        <f>SUM(D4:D25)</f>
        <v>1200000</v>
      </c>
      <c r="E26" s="2" t="e">
        <f t="shared" ref="E26:I26" si="3">SUM(E4:E25)</f>
        <v>#REF!</v>
      </c>
      <c r="F26" s="2" t="e">
        <f t="shared" si="3"/>
        <v>#REF!</v>
      </c>
      <c r="G26" s="2">
        <f t="shared" si="3"/>
        <v>109800</v>
      </c>
      <c r="H26" s="2">
        <f t="shared" si="3"/>
        <v>6000</v>
      </c>
      <c r="I26" s="2" t="e">
        <f t="shared" si="3"/>
        <v>#REF!</v>
      </c>
    </row>
  </sheetData>
  <mergeCells count="1">
    <mergeCell ref="A2:I2"/>
  </mergeCells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表紙使い方</vt:lpstr>
      <vt:lpstr>茨城県</vt:lpstr>
      <vt:lpstr>千葉県</vt:lpstr>
      <vt:lpstr>埼玉県</vt:lpstr>
      <vt:lpstr>東京都</vt:lpstr>
      <vt:lpstr>神奈川県</vt:lpstr>
      <vt:lpstr>徳島県</vt:lpstr>
      <vt:lpstr>東プラ健保</vt:lpstr>
      <vt:lpstr>海空運</vt:lpstr>
      <vt:lpstr>自転車健保</vt:lpstr>
      <vt:lpstr>保険料率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やない13</dc:creator>
  <cp:lastModifiedBy>yasuda kenichi</cp:lastModifiedBy>
  <cp:lastPrinted>2022-11-11T08:02:59Z</cp:lastPrinted>
  <dcterms:created xsi:type="dcterms:W3CDTF">2019-08-09T07:44:55Z</dcterms:created>
  <dcterms:modified xsi:type="dcterms:W3CDTF">2022-11-11T08:21:35Z</dcterms:modified>
</cp:coreProperties>
</file>